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48" windowWidth="16608" windowHeight="9432" tabRatio="467" firstSheet="3" activeTab="3"/>
  </bookViews>
  <sheets>
    <sheet name="Summary" sheetId="4" state="hidden" r:id="rId1"/>
    <sheet name="Event Coordinator tasks" sheetId="9" state="hidden" r:id="rId2"/>
    <sheet name="Demo night" sheetId="8" state="hidden" r:id="rId3"/>
    <sheet name="Conf Requirements" sheetId="3" r:id="rId4"/>
    <sheet name="Conf_AV Req" sheetId="6" r:id="rId5"/>
    <sheet name="labor" sheetId="10" state="hidden" r:id="rId6"/>
  </sheets>
  <definedNames>
    <definedName name="_xlnm.Print_Area" localSheetId="3">'Conf Requirements'!$A$1:$L$25</definedName>
    <definedName name="_xlnm.Print_Area" localSheetId="4">'Conf_AV Req'!$A$1:$P$31</definedName>
    <definedName name="_xlnm.Print_Area" localSheetId="2">'Demo night'!$A$1:$I$20</definedName>
    <definedName name="_xlnm.Print_Area" localSheetId="1">'Event Coordinator tasks'!$A$1:$A$22</definedName>
    <definedName name="_xlnm.Print_Area" localSheetId="0">Summary!$A$1:$E$25</definedName>
  </definedNames>
  <calcPr calcId="145621" calcOnSave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34" i="10" l="1"/>
  <c r="B15" i="10"/>
  <c r="B18" i="10" s="1"/>
  <c r="B14" i="10"/>
  <c r="L3" i="10"/>
  <c r="I27" i="6" l="1"/>
  <c r="P28" i="6"/>
  <c r="M27" i="6"/>
  <c r="G27" i="6"/>
  <c r="E27" i="6"/>
  <c r="C27" i="6"/>
  <c r="P27" i="6"/>
  <c r="K27" i="6"/>
  <c r="I16" i="3"/>
  <c r="I2" i="10" s="1"/>
  <c r="E16" i="3"/>
  <c r="E2" i="10" s="1"/>
  <c r="C16" i="3"/>
  <c r="C2" i="10" s="1"/>
  <c r="G16" i="3"/>
  <c r="G2" i="10" s="1"/>
  <c r="H4" i="8"/>
  <c r="D20" i="4"/>
  <c r="C15" i="4"/>
  <c r="C8" i="4"/>
  <c r="C7" i="4"/>
  <c r="C17" i="4"/>
  <c r="D17" i="4" s="1"/>
  <c r="L2" i="10" l="1"/>
  <c r="B4" i="10"/>
  <c r="C9" i="4" s="1"/>
</calcChain>
</file>

<file path=xl/comments1.xml><?xml version="1.0" encoding="utf-8"?>
<comments xmlns="http://schemas.openxmlformats.org/spreadsheetml/2006/main">
  <authors>
    <author>Henry Yeh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Henry Yeh:</t>
        </r>
        <r>
          <rPr>
            <sz val="9"/>
            <color indexed="81"/>
            <rFont val="Tahoma"/>
            <family val="2"/>
          </rPr>
          <t xml:space="preserve">
Need to add another projector &amp; screen @ $2,930</t>
        </r>
      </text>
    </comment>
    <comment ref="E24" authorId="0">
      <text>
        <r>
          <rPr>
            <b/>
            <sz val="9"/>
            <color indexed="81"/>
            <rFont val="Tahoma"/>
            <family val="2"/>
          </rPr>
          <t>Henry Yeh:</t>
        </r>
        <r>
          <rPr>
            <sz val="9"/>
            <color indexed="81"/>
            <rFont val="Tahoma"/>
            <family val="2"/>
          </rPr>
          <t xml:space="preserve">
reduced to $125</t>
        </r>
      </text>
    </comment>
    <comment ref="C28" authorId="0">
      <text>
        <r>
          <rPr>
            <b/>
            <sz val="9"/>
            <color indexed="81"/>
            <rFont val="Tahoma"/>
            <family val="2"/>
          </rPr>
          <t>Henry Yeh:</t>
        </r>
        <r>
          <rPr>
            <sz val="9"/>
            <color indexed="81"/>
            <rFont val="Tahoma"/>
            <family val="2"/>
          </rPr>
          <t xml:space="preserve">
See page 5
</t>
        </r>
      </text>
    </comment>
  </commentList>
</comments>
</file>

<file path=xl/sharedStrings.xml><?xml version="1.0" encoding="utf-8"?>
<sst xmlns="http://schemas.openxmlformats.org/spreadsheetml/2006/main" count="250" uniqueCount="207">
  <si>
    <t>GPO Office</t>
  </si>
  <si>
    <t>Network Setup Teardown Labor</t>
  </si>
  <si>
    <t>A/V Rental</t>
  </si>
  <si>
    <t>Room charge for breakout rooms</t>
  </si>
  <si>
    <t>Powerdrop &amp;  Strip  ( 4 breakout rooms)</t>
  </si>
  <si>
    <t>avg cost per person</t>
  </si>
  <si>
    <t xml:space="preserve">Network total </t>
  </si>
  <si>
    <t>Cost / day</t>
  </si>
  <si>
    <t>Labor per plenary &amp; breakouts setup</t>
  </si>
  <si>
    <t>avg meal cost per person per Conf</t>
  </si>
  <si>
    <t>Setup</t>
  </si>
  <si>
    <t>Regular registration report to NSF and GPO</t>
  </si>
  <si>
    <t>Gift selection</t>
  </si>
  <si>
    <t>Food selection &amp; catering</t>
  </si>
  <si>
    <t>Event Coordinator tasks</t>
  </si>
  <si>
    <t>calculation of registration fee</t>
  </si>
  <si>
    <t xml:space="preserve">work with GPO on logistics/agenda/speakers </t>
  </si>
  <si>
    <t xml:space="preserve">negotiation of AV/IT/connectivity </t>
  </si>
  <si>
    <t>Produce badges (printing) - two sided</t>
  </si>
  <si>
    <t>Meeting</t>
  </si>
  <si>
    <t># people</t>
  </si>
  <si>
    <t>oulet's needed</t>
  </si>
  <si>
    <t>cost</t>
  </si>
  <si>
    <t>total</t>
  </si>
  <si>
    <t>General Session &amp; Break outs</t>
  </si>
  <si>
    <t>Break out #3</t>
  </si>
  <si>
    <t>Break out #4</t>
  </si>
  <si>
    <t>Engineering need</t>
  </si>
  <si>
    <t>Power Drop</t>
  </si>
  <si>
    <t>TOTAL</t>
  </si>
  <si>
    <t>Power Strips</t>
  </si>
  <si>
    <t>Description/Date</t>
  </si>
  <si>
    <t>QTY</t>
  </si>
  <si>
    <t>COST</t>
  </si>
  <si>
    <t>---</t>
  </si>
  <si>
    <t>Network Sub total</t>
  </si>
  <si>
    <t>Cost</t>
  </si>
  <si>
    <t>-----</t>
  </si>
  <si>
    <t>Pkg per room</t>
  </si>
  <si>
    <t xml:space="preserve"> * not incl  phone line or polycom</t>
  </si>
  <si>
    <t>Labor (setup &amp; tear down)</t>
  </si>
  <si>
    <t>4x1 VGA 15-Pin Video Swticher</t>
  </si>
  <si>
    <t>CD Recorder</t>
  </si>
  <si>
    <t>Microphone Table Stand (Black)</t>
  </si>
  <si>
    <t>Wired Handheld Microphone</t>
  </si>
  <si>
    <t>Wireless Microphone Lavalier Kit</t>
  </si>
  <si>
    <t>12 Channel Mixer</t>
  </si>
  <si>
    <t>16' x 13' Velour Drape, Black</t>
  </si>
  <si>
    <t>Wireless Mouse</t>
  </si>
  <si>
    <t>Laser Pointer</t>
  </si>
  <si>
    <t>Event Sound Level 2 Speakers</t>
  </si>
  <si>
    <t>Cost for Plenary per day</t>
  </si>
  <si>
    <t>A/V pkg, etc for breakout incl labor</t>
  </si>
  <si>
    <t>Phone line &amp; Polycom</t>
  </si>
  <si>
    <t>Core Duo Laptop PC w/ screen</t>
  </si>
  <si>
    <t xml:space="preserve"> </t>
  </si>
  <si>
    <t>B&amp;W Laser Printer</t>
  </si>
  <si>
    <t>HP Color LaserJet CPO3505n</t>
  </si>
  <si>
    <t>Postit Flipchart Package (Metal Easel, markers,Flip Chart Pad)</t>
  </si>
  <si>
    <t>Gooseneck Microphone (podium Mic)</t>
  </si>
  <si>
    <t>4 Channel Mixer (4 Mic 1 line)</t>
  </si>
  <si>
    <t>Event Projector Package (rear projection)</t>
  </si>
  <si>
    <t>Wireless Handheld Microphone Kit</t>
  </si>
  <si>
    <t>Enhanced Event Lighting (4 channel dimmer, 16' Hand crank stand…..)</t>
  </si>
  <si>
    <t>Enhanced Event Sound (2-way speaker, 1100w amp, …)</t>
  </si>
  <si>
    <t>12" 2-way powered speaker</t>
  </si>
  <si>
    <t>5 channel Mixer (4 Mic --&gt;1 line)</t>
  </si>
  <si>
    <t>8' Meeting room projector Package</t>
  </si>
  <si>
    <t>Total for 3 days</t>
  </si>
  <si>
    <t>Description (rental per day) / Date</t>
  </si>
  <si>
    <t>Labor Total</t>
  </si>
  <si>
    <t>Labor Sub Total</t>
  </si>
  <si>
    <t>Networking Pkg</t>
  </si>
  <si>
    <t xml:space="preserve">     Computer, printer, internet, etc for LUX office</t>
  </si>
  <si>
    <t xml:space="preserve">    Wireless for breakout (300)</t>
  </si>
  <si>
    <t>Must provide A/V (D, E, F) rental (including setup/strike) including On-site Assistance</t>
  </si>
  <si>
    <t>Poster support (easels &amp; foam boards)</t>
  </si>
  <si>
    <t xml:space="preserve">Cost: </t>
  </si>
  <si>
    <t>Obtain corporate sponsorship for demo session drinks.</t>
  </si>
  <si>
    <t>Registration fee should cover the food cost (demo evening, breakfast, lunch, morning &amp; afternoon breaks)</t>
  </si>
  <si>
    <t>Day 1</t>
  </si>
  <si>
    <t>Day 2</t>
  </si>
  <si>
    <t>Day 3</t>
  </si>
  <si>
    <t>Plenary or General Session - Wired</t>
  </si>
  <si>
    <t xml:space="preserve">Registration area - wireless </t>
  </si>
  <si>
    <t xml:space="preserve">Service Charge (x%) </t>
  </si>
  <si>
    <t>Tax (y%)</t>
  </si>
  <si>
    <t xml:space="preserve"> Dedicated BW - at hotel for plenary and breakouts (100Mbps)</t>
  </si>
  <si>
    <t>GEC 15 Quote Summary</t>
  </si>
  <si>
    <t>Event: GEC 15</t>
  </si>
  <si>
    <t>Dates: 10/23-25/2012</t>
  </si>
  <si>
    <t>4 Breakout Rooms: 4 +2 small offices for LUX office &amp; GPO Office</t>
  </si>
  <si>
    <t xml:space="preserve">     100Mbps dedicated BW</t>
  </si>
  <si>
    <t xml:space="preserve">     Wired for breakout (30 per rm for 1 rm &amp; 2 per rm for 3 rms)</t>
  </si>
  <si>
    <t>Easels &amp; foam boards for posters</t>
  </si>
  <si>
    <t xml:space="preserve">Estimated Total A/V and Internet (xx MB) </t>
  </si>
  <si>
    <t xml:space="preserve">Food (Breakfast, lunch, 2 breaks &amp; dinner) </t>
  </si>
  <si>
    <t>*Should include  service charge and  tax if any.</t>
  </si>
  <si>
    <t xml:space="preserve">Technician to set </t>
  </si>
  <si>
    <t>Technician to strike</t>
  </si>
  <si>
    <t>Network Technician for configuration</t>
  </si>
  <si>
    <t>Network Technician on stand-by</t>
  </si>
  <si>
    <t>Service charge (xx%)</t>
  </si>
  <si>
    <t>Plenary</t>
  </si>
  <si>
    <t>Room 1</t>
  </si>
  <si>
    <t>Room 2</t>
  </si>
  <si>
    <t>Room 3</t>
  </si>
  <si>
    <t>Room 4</t>
  </si>
  <si>
    <t>On-site Registration Office</t>
  </si>
  <si>
    <t>x</t>
  </si>
  <si>
    <t>Break out #1</t>
  </si>
  <si>
    <t>Break out #2</t>
  </si>
  <si>
    <t># of AC power outlets (includes projector, monitor, not data switches)</t>
    <phoneticPr fontId="6" type="noConversion"/>
  </si>
  <si>
    <t># of wired connections w/o bandwidth restrictions</t>
  </si>
  <si>
    <t>Wireless used for demo</t>
  </si>
  <si>
    <t># of 6 feet table units</t>
  </si>
  <si>
    <t>Static addresses</t>
    <phoneticPr fontId="6" type="noConversion"/>
  </si>
  <si>
    <t xml:space="preserve">Monitors: </t>
  </si>
  <si>
    <t>Projector screens *</t>
  </si>
  <si>
    <t>Projectors *</t>
  </si>
  <si>
    <t>Monitors *</t>
  </si>
  <si>
    <t xml:space="preserve">Food:  </t>
  </si>
  <si>
    <t>for 250 to 300 people (estimate)</t>
  </si>
  <si>
    <t xml:space="preserve"> * Monitors and stands may be cost efficient vs. projectors &amp; projector screens</t>
  </si>
  <si>
    <t>Registration site</t>
  </si>
  <si>
    <t>Event logistics</t>
  </si>
  <si>
    <t xml:space="preserve">Payment </t>
  </si>
  <si>
    <t>On-site registration support</t>
  </si>
  <si>
    <t xml:space="preserve">On-site support </t>
  </si>
  <si>
    <t>Registration fee collection and bookkeeping</t>
  </si>
  <si>
    <t>Via proposal, NSF's grant will cover the above expenses plus meeting and demo rooms and setup costs and transportation to and from hotel to demo facility, if any.</t>
  </si>
  <si>
    <t>Registrant is responsible for transportation to/from airport, sleep room and dinner expenses</t>
  </si>
  <si>
    <t>Demo session food and beverage selections</t>
  </si>
  <si>
    <t>Communication with workshop organizer for coordination of logistics</t>
  </si>
  <si>
    <t>Demo Requirements Summary</t>
  </si>
  <si>
    <t>GEC-demo-requirements additional notes:</t>
  </si>
  <si>
    <t>Signage production</t>
  </si>
  <si>
    <t>Rent easels for posters</t>
  </si>
  <si>
    <t xml:space="preserve">Registration / coordinator office  </t>
  </si>
  <si>
    <t>Secure transportation to and from univ.  to hotel</t>
  </si>
  <si>
    <t>Power Strip Rental for conference</t>
  </si>
  <si>
    <t xml:space="preserve"> Total Service Charge (xx%)</t>
  </si>
  <si>
    <t>Total Tax (yy%)</t>
  </si>
  <si>
    <t>Tax (yy%)</t>
  </si>
  <si>
    <t>Food &amp; Beverage gratuity: ff% . Tax: yy% , etc.</t>
  </si>
  <si>
    <t>Food &amp; Beverage Estimate:</t>
  </si>
  <si>
    <t>Plenary and breakout Rooms</t>
  </si>
  <si>
    <t>Breakfast options: $xx.00 per person</t>
  </si>
  <si>
    <t>Lunch options: $yy.00 per person</t>
  </si>
  <si>
    <t>Dinner options: $zz.00 per person</t>
  </si>
  <si>
    <t>Morning break options:: $aa.00 per person</t>
  </si>
  <si>
    <t>Afternoon break options:</t>
  </si>
  <si>
    <t>Must provide sufficient power feed for supporting the demos</t>
  </si>
  <si>
    <t xml:space="preserve">* Please note the following: </t>
  </si>
  <si>
    <t>Number of demoers may vary slightly from time to time due to the space availability and/or # of requesters</t>
  </si>
  <si>
    <t xml:space="preserve">Must provide demo room and reception space rental </t>
  </si>
  <si>
    <t>Need to provide Storage / Staging Room (8'x8' should be sufficient)</t>
  </si>
  <si>
    <t>Some may require VGA (usually half dozen)</t>
  </si>
  <si>
    <t>Need to provide space for tables and setup</t>
  </si>
  <si>
    <t>May need table clothes and/or table skirts</t>
  </si>
  <si>
    <t xml:space="preserve">May need to rent other associate Equipment (i.e.. Switches, Cables, Networking Hardware, power outlets &amp; extension cords, etc.) </t>
  </si>
  <si>
    <t>May need to provide or rent Fiber/Ethernet cables and installation, etc.</t>
  </si>
  <si>
    <t># of chairs per table</t>
  </si>
  <si>
    <t>Need to provide tables (G) and chairs (H). This included rental, setup and teardown.</t>
  </si>
  <si>
    <t>Poster support (stands &amp; foam boards)</t>
  </si>
  <si>
    <t xml:space="preserve">Room size and layout: </t>
  </si>
  <si>
    <t>Plenary room</t>
  </si>
  <si>
    <t>Size</t>
  </si>
  <si>
    <t>Layout</t>
  </si>
  <si>
    <t>classroom</t>
  </si>
  <si>
    <t>round or U</t>
  </si>
  <si>
    <t>Room 1-2</t>
  </si>
  <si>
    <t>70-100</t>
  </si>
  <si>
    <t>Room 3-4</t>
  </si>
  <si>
    <t>50-70</t>
  </si>
  <si>
    <t>Plenary or General Session - WiFi (throughout)</t>
  </si>
  <si>
    <t>GPO office</t>
  </si>
  <si>
    <t>-</t>
  </si>
  <si>
    <t>Technician on-site support for the 3 days</t>
  </si>
  <si>
    <t>Setup day</t>
  </si>
  <si>
    <t>Conf Day 1</t>
  </si>
  <si>
    <t>Conf Day 2</t>
  </si>
  <si>
    <t>Conf Day 3</t>
  </si>
  <si>
    <t>Network Equipment Rental  and checklist</t>
  </si>
  <si>
    <t>Power outlet</t>
  </si>
  <si>
    <t>--</t>
  </si>
  <si>
    <t>Labor for setting up</t>
  </si>
  <si>
    <t xml:space="preserve">            Signage for each session</t>
  </si>
  <si>
    <t xml:space="preserve">            Signage for directions to registration desk</t>
  </si>
  <si>
    <t xml:space="preserve">            Signage for directions to session rooms</t>
  </si>
  <si>
    <t xml:space="preserve">            Name badge (important on the font size)</t>
  </si>
  <si>
    <t xml:space="preserve">            # of rooms (plenary &amp; breakouts)</t>
  </si>
  <si>
    <t xml:space="preserve">            Registration tables</t>
  </si>
  <si>
    <t xml:space="preserve">            GENI Help tables</t>
  </si>
  <si>
    <t xml:space="preserve">Breakout room 1 (50 seats) - wired </t>
  </si>
  <si>
    <t>Breakout room 2 (50 seats) - wired</t>
  </si>
  <si>
    <t>Breakout room 3 (75 seats) - wired</t>
  </si>
  <si>
    <t>Breakout room 4(100 seats) - wired</t>
  </si>
  <si>
    <t>GPO Office Hour Room (2 round tables)</t>
  </si>
  <si>
    <t>Registration Office &amp; staging area - wired connection</t>
  </si>
  <si>
    <t>Breakout room 5 (30 seats) - wired (may need an additional room for tutorial overflow)</t>
  </si>
  <si>
    <t xml:space="preserve">            Laptops for registering on-site </t>
  </si>
  <si>
    <t xml:space="preserve">            Handouts design &amp; production</t>
  </si>
  <si>
    <t xml:space="preserve">            Poster boards for demo and poster session (40)</t>
  </si>
  <si>
    <t xml:space="preserve">            Easel stand for poster (40)</t>
  </si>
  <si>
    <t xml:space="preserve">            Pins and clips for posters</t>
  </si>
  <si>
    <t xml:space="preserve">            Giveaway gifts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</si>
</sst>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[$-409]d\-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.5"/>
      <color indexed="8"/>
      <name val="Consolas"/>
      <family val="3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1" xfId="1" applyNumberFormat="1" applyFont="1" applyBorder="1"/>
    <xf numFmtId="44" fontId="2" fillId="0" borderId="1" xfId="1" applyFont="1" applyBorder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2" xfId="0" applyBorder="1"/>
    <xf numFmtId="0" fontId="0" fillId="0" borderId="2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/>
    <xf numFmtId="164" fontId="0" fillId="0" borderId="4" xfId="0" applyNumberFormat="1" applyFill="1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1" xfId="0" applyNumberFormat="1" applyBorder="1"/>
    <xf numFmtId="0" fontId="0" fillId="0" borderId="1" xfId="0" quotePrefix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7" fillId="0" borderId="1" xfId="0" applyFont="1" applyBorder="1"/>
    <xf numFmtId="164" fontId="7" fillId="0" borderId="1" xfId="0" applyNumberFormat="1" applyFont="1" applyBorder="1"/>
    <xf numFmtId="0" fontId="0" fillId="0" borderId="3" xfId="0" applyBorder="1"/>
    <xf numFmtId="0" fontId="2" fillId="0" borderId="1" xfId="0" applyFont="1" applyBorder="1" applyAlignment="1">
      <alignment horizontal="right"/>
    </xf>
    <xf numFmtId="165" fontId="0" fillId="0" borderId="1" xfId="0" applyNumberFormat="1" applyBorder="1"/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right"/>
    </xf>
    <xf numFmtId="0" fontId="0" fillId="0" borderId="6" xfId="0" applyBorder="1"/>
    <xf numFmtId="164" fontId="0" fillId="0" borderId="6" xfId="0" applyNumberFormat="1" applyBorder="1"/>
    <xf numFmtId="164" fontId="0" fillId="0" borderId="0" xfId="0" applyNumberFormat="1" applyBorder="1"/>
    <xf numFmtId="165" fontId="0" fillId="0" borderId="0" xfId="0" applyNumberFormat="1"/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wrapText="1"/>
    </xf>
    <xf numFmtId="5" fontId="0" fillId="0" borderId="0" xfId="1" applyNumberFormat="1" applyFont="1"/>
    <xf numFmtId="0" fontId="0" fillId="0" borderId="1" xfId="0" quotePrefix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164" fontId="0" fillId="0" borderId="1" xfId="0" applyNumberFormat="1" applyFill="1" applyBorder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10" fillId="0" borderId="0" xfId="0" applyFont="1"/>
    <xf numFmtId="0" fontId="8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left" indent="3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2" fillId="0" borderId="1" xfId="0" quotePrefix="1" applyFont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wrapText="1"/>
    </xf>
    <xf numFmtId="166" fontId="0" fillId="0" borderId="7" xfId="0" quotePrefix="1" applyNumberForma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30</xdr:row>
      <xdr:rowOff>22860</xdr:rowOff>
    </xdr:from>
    <xdr:to>
      <xdr:col>0</xdr:col>
      <xdr:colOff>297180</xdr:colOff>
      <xdr:row>31</xdr:row>
      <xdr:rowOff>7620</xdr:rowOff>
    </xdr:to>
    <xdr:sp macro="" textlink="">
      <xdr:nvSpPr>
        <xdr:cNvPr id="2" name="TextBox 1"/>
        <xdr:cNvSpPr txBox="1"/>
      </xdr:nvSpPr>
      <xdr:spPr>
        <a:xfrm>
          <a:off x="144780" y="4648200"/>
          <a:ext cx="152400" cy="16764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144780</xdr:colOff>
      <xdr:row>31</xdr:row>
      <xdr:rowOff>22860</xdr:rowOff>
    </xdr:from>
    <xdr:to>
      <xdr:col>0</xdr:col>
      <xdr:colOff>297180</xdr:colOff>
      <xdr:row>32</xdr:row>
      <xdr:rowOff>7620</xdr:rowOff>
    </xdr:to>
    <xdr:sp macro="" textlink="">
      <xdr:nvSpPr>
        <xdr:cNvPr id="3" name="TextBox 2"/>
        <xdr:cNvSpPr txBox="1"/>
      </xdr:nvSpPr>
      <xdr:spPr>
        <a:xfrm>
          <a:off x="144780" y="4648200"/>
          <a:ext cx="152400" cy="16764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144780</xdr:colOff>
      <xdr:row>32</xdr:row>
      <xdr:rowOff>22860</xdr:rowOff>
    </xdr:from>
    <xdr:to>
      <xdr:col>0</xdr:col>
      <xdr:colOff>297180</xdr:colOff>
      <xdr:row>33</xdr:row>
      <xdr:rowOff>0</xdr:rowOff>
    </xdr:to>
    <xdr:sp macro="" textlink="">
      <xdr:nvSpPr>
        <xdr:cNvPr id="4" name="TextBox 3"/>
        <xdr:cNvSpPr txBox="1"/>
      </xdr:nvSpPr>
      <xdr:spPr>
        <a:xfrm>
          <a:off x="144780" y="4648200"/>
          <a:ext cx="152400" cy="16764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144780</xdr:colOff>
      <xdr:row>33</xdr:row>
      <xdr:rowOff>0</xdr:rowOff>
    </xdr:from>
    <xdr:to>
      <xdr:col>0</xdr:col>
      <xdr:colOff>297180</xdr:colOff>
      <xdr:row>33</xdr:row>
      <xdr:rowOff>7620</xdr:rowOff>
    </xdr:to>
    <xdr:sp macro="" textlink="">
      <xdr:nvSpPr>
        <xdr:cNvPr id="5" name="TextBox 4"/>
        <xdr:cNvSpPr txBox="1"/>
      </xdr:nvSpPr>
      <xdr:spPr>
        <a:xfrm>
          <a:off x="144780" y="4648200"/>
          <a:ext cx="152400" cy="16764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144780</xdr:colOff>
      <xdr:row>31</xdr:row>
      <xdr:rowOff>22860</xdr:rowOff>
    </xdr:from>
    <xdr:to>
      <xdr:col>0</xdr:col>
      <xdr:colOff>297180</xdr:colOff>
      <xdr:row>32</xdr:row>
      <xdr:rowOff>7620</xdr:rowOff>
    </xdr:to>
    <xdr:sp macro="" textlink="">
      <xdr:nvSpPr>
        <xdr:cNvPr id="7" name="TextBox 6"/>
        <xdr:cNvSpPr txBox="1"/>
      </xdr:nvSpPr>
      <xdr:spPr>
        <a:xfrm>
          <a:off x="144780" y="4648200"/>
          <a:ext cx="152400" cy="16764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144780</xdr:colOff>
      <xdr:row>32</xdr:row>
      <xdr:rowOff>22860</xdr:rowOff>
    </xdr:from>
    <xdr:to>
      <xdr:col>0</xdr:col>
      <xdr:colOff>297180</xdr:colOff>
      <xdr:row>33</xdr:row>
      <xdr:rowOff>0</xdr:rowOff>
    </xdr:to>
    <xdr:sp macro="" textlink="">
      <xdr:nvSpPr>
        <xdr:cNvPr id="8" name="TextBox 7"/>
        <xdr:cNvSpPr txBox="1"/>
      </xdr:nvSpPr>
      <xdr:spPr>
        <a:xfrm>
          <a:off x="144780" y="4831080"/>
          <a:ext cx="152400" cy="16764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144780</xdr:colOff>
      <xdr:row>33</xdr:row>
      <xdr:rowOff>0</xdr:rowOff>
    </xdr:from>
    <xdr:to>
      <xdr:col>0</xdr:col>
      <xdr:colOff>297180</xdr:colOff>
      <xdr:row>33</xdr:row>
      <xdr:rowOff>7620</xdr:rowOff>
    </xdr:to>
    <xdr:sp macro="" textlink="">
      <xdr:nvSpPr>
        <xdr:cNvPr id="9" name="TextBox 8"/>
        <xdr:cNvSpPr txBox="1"/>
      </xdr:nvSpPr>
      <xdr:spPr>
        <a:xfrm>
          <a:off x="144780" y="4648200"/>
          <a:ext cx="152400" cy="16764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137160</xdr:colOff>
      <xdr:row>33</xdr:row>
      <xdr:rowOff>0</xdr:rowOff>
    </xdr:from>
    <xdr:to>
      <xdr:col>0</xdr:col>
      <xdr:colOff>289560</xdr:colOff>
      <xdr:row>33</xdr:row>
      <xdr:rowOff>7620</xdr:rowOff>
    </xdr:to>
    <xdr:sp macro="" textlink="">
      <xdr:nvSpPr>
        <xdr:cNvPr id="10" name="TextBox 9"/>
        <xdr:cNvSpPr txBox="1"/>
      </xdr:nvSpPr>
      <xdr:spPr>
        <a:xfrm>
          <a:off x="137160" y="5928360"/>
          <a:ext cx="152400" cy="16764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144780</xdr:colOff>
      <xdr:row>28</xdr:row>
      <xdr:rowOff>22860</xdr:rowOff>
    </xdr:from>
    <xdr:to>
      <xdr:col>0</xdr:col>
      <xdr:colOff>297180</xdr:colOff>
      <xdr:row>29</xdr:row>
      <xdr:rowOff>7620</xdr:rowOff>
    </xdr:to>
    <xdr:sp macro="" textlink="">
      <xdr:nvSpPr>
        <xdr:cNvPr id="12" name="TextBox 11"/>
        <xdr:cNvSpPr txBox="1"/>
      </xdr:nvSpPr>
      <xdr:spPr>
        <a:xfrm>
          <a:off x="144780" y="5196840"/>
          <a:ext cx="152400" cy="16764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144780</xdr:colOff>
      <xdr:row>29</xdr:row>
      <xdr:rowOff>22860</xdr:rowOff>
    </xdr:from>
    <xdr:to>
      <xdr:col>0</xdr:col>
      <xdr:colOff>297180</xdr:colOff>
      <xdr:row>30</xdr:row>
      <xdr:rowOff>7620</xdr:rowOff>
    </xdr:to>
    <xdr:sp macro="" textlink="">
      <xdr:nvSpPr>
        <xdr:cNvPr id="13" name="TextBox 12"/>
        <xdr:cNvSpPr txBox="1"/>
      </xdr:nvSpPr>
      <xdr:spPr>
        <a:xfrm>
          <a:off x="144780" y="5379720"/>
          <a:ext cx="152400" cy="16764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137160</xdr:colOff>
      <xdr:row>33</xdr:row>
      <xdr:rowOff>22860</xdr:rowOff>
    </xdr:from>
    <xdr:to>
      <xdr:col>0</xdr:col>
      <xdr:colOff>289560</xdr:colOff>
      <xdr:row>34</xdr:row>
      <xdr:rowOff>7620</xdr:rowOff>
    </xdr:to>
    <xdr:sp macro="" textlink="">
      <xdr:nvSpPr>
        <xdr:cNvPr id="14" name="TextBox 13"/>
        <xdr:cNvSpPr txBox="1"/>
      </xdr:nvSpPr>
      <xdr:spPr>
        <a:xfrm>
          <a:off x="137160" y="5745480"/>
          <a:ext cx="152400" cy="16764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137160</xdr:colOff>
      <xdr:row>33</xdr:row>
      <xdr:rowOff>22860</xdr:rowOff>
    </xdr:from>
    <xdr:to>
      <xdr:col>0</xdr:col>
      <xdr:colOff>289560</xdr:colOff>
      <xdr:row>34</xdr:row>
      <xdr:rowOff>7620</xdr:rowOff>
    </xdr:to>
    <xdr:sp macro="" textlink="">
      <xdr:nvSpPr>
        <xdr:cNvPr id="15" name="TextBox 14"/>
        <xdr:cNvSpPr txBox="1"/>
      </xdr:nvSpPr>
      <xdr:spPr>
        <a:xfrm>
          <a:off x="137160" y="6111240"/>
          <a:ext cx="152400" cy="16764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144780</xdr:colOff>
      <xdr:row>26</xdr:row>
      <xdr:rowOff>0</xdr:rowOff>
    </xdr:from>
    <xdr:to>
      <xdr:col>0</xdr:col>
      <xdr:colOff>297180</xdr:colOff>
      <xdr:row>26</xdr:row>
      <xdr:rowOff>167640</xdr:rowOff>
    </xdr:to>
    <xdr:sp macro="" textlink="">
      <xdr:nvSpPr>
        <xdr:cNvPr id="16" name="TextBox 15"/>
        <xdr:cNvSpPr txBox="1"/>
      </xdr:nvSpPr>
      <xdr:spPr>
        <a:xfrm>
          <a:off x="144780" y="4625340"/>
          <a:ext cx="152400" cy="16764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144780</xdr:colOff>
      <xdr:row>28</xdr:row>
      <xdr:rowOff>22860</xdr:rowOff>
    </xdr:from>
    <xdr:to>
      <xdr:col>0</xdr:col>
      <xdr:colOff>297180</xdr:colOff>
      <xdr:row>29</xdr:row>
      <xdr:rowOff>7620</xdr:rowOff>
    </xdr:to>
    <xdr:sp macro="" textlink="">
      <xdr:nvSpPr>
        <xdr:cNvPr id="17" name="TextBox 16"/>
        <xdr:cNvSpPr txBox="1"/>
      </xdr:nvSpPr>
      <xdr:spPr>
        <a:xfrm>
          <a:off x="144780" y="5562600"/>
          <a:ext cx="152400" cy="16764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152400</xdr:colOff>
      <xdr:row>27</xdr:row>
      <xdr:rowOff>15240</xdr:rowOff>
    </xdr:from>
    <xdr:to>
      <xdr:col>0</xdr:col>
      <xdr:colOff>304800</xdr:colOff>
      <xdr:row>28</xdr:row>
      <xdr:rowOff>0</xdr:rowOff>
    </xdr:to>
    <xdr:sp macro="" textlink="">
      <xdr:nvSpPr>
        <xdr:cNvPr id="18" name="TextBox 17"/>
        <xdr:cNvSpPr txBox="1"/>
      </xdr:nvSpPr>
      <xdr:spPr>
        <a:xfrm>
          <a:off x="152400" y="4823460"/>
          <a:ext cx="152400" cy="16764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144780</xdr:colOff>
      <xdr:row>28</xdr:row>
      <xdr:rowOff>22860</xdr:rowOff>
    </xdr:from>
    <xdr:to>
      <xdr:col>0</xdr:col>
      <xdr:colOff>297180</xdr:colOff>
      <xdr:row>29</xdr:row>
      <xdr:rowOff>7620</xdr:rowOff>
    </xdr:to>
    <xdr:sp macro="" textlink="">
      <xdr:nvSpPr>
        <xdr:cNvPr id="19" name="TextBox 18"/>
        <xdr:cNvSpPr txBox="1"/>
      </xdr:nvSpPr>
      <xdr:spPr>
        <a:xfrm>
          <a:off x="144780" y="5562600"/>
          <a:ext cx="152400" cy="16764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144780</xdr:colOff>
      <xdr:row>28</xdr:row>
      <xdr:rowOff>22860</xdr:rowOff>
    </xdr:from>
    <xdr:to>
      <xdr:col>0</xdr:col>
      <xdr:colOff>297180</xdr:colOff>
      <xdr:row>29</xdr:row>
      <xdr:rowOff>7620</xdr:rowOff>
    </xdr:to>
    <xdr:sp macro="" textlink="">
      <xdr:nvSpPr>
        <xdr:cNvPr id="20" name="TextBox 19"/>
        <xdr:cNvSpPr txBox="1"/>
      </xdr:nvSpPr>
      <xdr:spPr>
        <a:xfrm>
          <a:off x="144780" y="5379720"/>
          <a:ext cx="152400" cy="16764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144780</xdr:colOff>
      <xdr:row>29</xdr:row>
      <xdr:rowOff>22860</xdr:rowOff>
    </xdr:from>
    <xdr:to>
      <xdr:col>0</xdr:col>
      <xdr:colOff>297180</xdr:colOff>
      <xdr:row>30</xdr:row>
      <xdr:rowOff>7620</xdr:rowOff>
    </xdr:to>
    <xdr:sp macro="" textlink="">
      <xdr:nvSpPr>
        <xdr:cNvPr id="21" name="TextBox 20"/>
        <xdr:cNvSpPr txBox="1"/>
      </xdr:nvSpPr>
      <xdr:spPr>
        <a:xfrm>
          <a:off x="144780" y="5562600"/>
          <a:ext cx="152400" cy="16764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144780</xdr:colOff>
      <xdr:row>28</xdr:row>
      <xdr:rowOff>22860</xdr:rowOff>
    </xdr:from>
    <xdr:to>
      <xdr:col>0</xdr:col>
      <xdr:colOff>297180</xdr:colOff>
      <xdr:row>29</xdr:row>
      <xdr:rowOff>7620</xdr:rowOff>
    </xdr:to>
    <xdr:sp macro="" textlink="">
      <xdr:nvSpPr>
        <xdr:cNvPr id="22" name="TextBox 21"/>
        <xdr:cNvSpPr txBox="1"/>
      </xdr:nvSpPr>
      <xdr:spPr>
        <a:xfrm>
          <a:off x="144780" y="5379720"/>
          <a:ext cx="152400" cy="16764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144780</xdr:colOff>
      <xdr:row>29</xdr:row>
      <xdr:rowOff>22860</xdr:rowOff>
    </xdr:from>
    <xdr:to>
      <xdr:col>0</xdr:col>
      <xdr:colOff>297180</xdr:colOff>
      <xdr:row>30</xdr:row>
      <xdr:rowOff>7620</xdr:rowOff>
    </xdr:to>
    <xdr:sp macro="" textlink="">
      <xdr:nvSpPr>
        <xdr:cNvPr id="23" name="TextBox 22"/>
        <xdr:cNvSpPr txBox="1"/>
      </xdr:nvSpPr>
      <xdr:spPr>
        <a:xfrm>
          <a:off x="144780" y="5562600"/>
          <a:ext cx="152400" cy="16764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144780</xdr:colOff>
      <xdr:row>26</xdr:row>
      <xdr:rowOff>22860</xdr:rowOff>
    </xdr:from>
    <xdr:to>
      <xdr:col>0</xdr:col>
      <xdr:colOff>297180</xdr:colOff>
      <xdr:row>27</xdr:row>
      <xdr:rowOff>7620</xdr:rowOff>
    </xdr:to>
    <xdr:sp macro="" textlink="">
      <xdr:nvSpPr>
        <xdr:cNvPr id="24" name="TextBox 23"/>
        <xdr:cNvSpPr txBox="1"/>
      </xdr:nvSpPr>
      <xdr:spPr>
        <a:xfrm>
          <a:off x="144780" y="5013960"/>
          <a:ext cx="152400" cy="16764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144780</xdr:colOff>
      <xdr:row>27</xdr:row>
      <xdr:rowOff>22860</xdr:rowOff>
    </xdr:from>
    <xdr:to>
      <xdr:col>0</xdr:col>
      <xdr:colOff>297180</xdr:colOff>
      <xdr:row>28</xdr:row>
      <xdr:rowOff>7620</xdr:rowOff>
    </xdr:to>
    <xdr:sp macro="" textlink="">
      <xdr:nvSpPr>
        <xdr:cNvPr id="25" name="TextBox 24"/>
        <xdr:cNvSpPr txBox="1"/>
      </xdr:nvSpPr>
      <xdr:spPr>
        <a:xfrm>
          <a:off x="144780" y="5196840"/>
          <a:ext cx="152400" cy="16764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144780</xdr:colOff>
      <xdr:row>26</xdr:row>
      <xdr:rowOff>22860</xdr:rowOff>
    </xdr:from>
    <xdr:to>
      <xdr:col>0</xdr:col>
      <xdr:colOff>297180</xdr:colOff>
      <xdr:row>27</xdr:row>
      <xdr:rowOff>7620</xdr:rowOff>
    </xdr:to>
    <xdr:sp macro="" textlink="">
      <xdr:nvSpPr>
        <xdr:cNvPr id="26" name="TextBox 25"/>
        <xdr:cNvSpPr txBox="1"/>
      </xdr:nvSpPr>
      <xdr:spPr>
        <a:xfrm>
          <a:off x="144780" y="5013960"/>
          <a:ext cx="152400" cy="16764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144780</xdr:colOff>
      <xdr:row>26</xdr:row>
      <xdr:rowOff>22860</xdr:rowOff>
    </xdr:from>
    <xdr:to>
      <xdr:col>0</xdr:col>
      <xdr:colOff>297180</xdr:colOff>
      <xdr:row>27</xdr:row>
      <xdr:rowOff>7620</xdr:rowOff>
    </xdr:to>
    <xdr:sp macro="" textlink="">
      <xdr:nvSpPr>
        <xdr:cNvPr id="27" name="TextBox 26"/>
        <xdr:cNvSpPr txBox="1"/>
      </xdr:nvSpPr>
      <xdr:spPr>
        <a:xfrm>
          <a:off x="144780" y="5013960"/>
          <a:ext cx="152400" cy="16764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144780</xdr:colOff>
      <xdr:row>26</xdr:row>
      <xdr:rowOff>22860</xdr:rowOff>
    </xdr:from>
    <xdr:to>
      <xdr:col>0</xdr:col>
      <xdr:colOff>297180</xdr:colOff>
      <xdr:row>27</xdr:row>
      <xdr:rowOff>7620</xdr:rowOff>
    </xdr:to>
    <xdr:sp macro="" textlink="">
      <xdr:nvSpPr>
        <xdr:cNvPr id="28" name="TextBox 27"/>
        <xdr:cNvSpPr txBox="1"/>
      </xdr:nvSpPr>
      <xdr:spPr>
        <a:xfrm>
          <a:off x="144780" y="5013960"/>
          <a:ext cx="152400" cy="16764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144780</xdr:colOff>
      <xdr:row>27</xdr:row>
      <xdr:rowOff>22860</xdr:rowOff>
    </xdr:from>
    <xdr:to>
      <xdr:col>0</xdr:col>
      <xdr:colOff>297180</xdr:colOff>
      <xdr:row>28</xdr:row>
      <xdr:rowOff>7620</xdr:rowOff>
    </xdr:to>
    <xdr:sp macro="" textlink="">
      <xdr:nvSpPr>
        <xdr:cNvPr id="29" name="TextBox 28"/>
        <xdr:cNvSpPr txBox="1"/>
      </xdr:nvSpPr>
      <xdr:spPr>
        <a:xfrm>
          <a:off x="144780" y="5196840"/>
          <a:ext cx="152400" cy="16764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144780</xdr:colOff>
      <xdr:row>26</xdr:row>
      <xdr:rowOff>22860</xdr:rowOff>
    </xdr:from>
    <xdr:to>
      <xdr:col>0</xdr:col>
      <xdr:colOff>297180</xdr:colOff>
      <xdr:row>27</xdr:row>
      <xdr:rowOff>7620</xdr:rowOff>
    </xdr:to>
    <xdr:sp macro="" textlink="">
      <xdr:nvSpPr>
        <xdr:cNvPr id="30" name="TextBox 29"/>
        <xdr:cNvSpPr txBox="1"/>
      </xdr:nvSpPr>
      <xdr:spPr>
        <a:xfrm>
          <a:off x="144780" y="5013960"/>
          <a:ext cx="152400" cy="16764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144780</xdr:colOff>
      <xdr:row>27</xdr:row>
      <xdr:rowOff>22860</xdr:rowOff>
    </xdr:from>
    <xdr:to>
      <xdr:col>0</xdr:col>
      <xdr:colOff>297180</xdr:colOff>
      <xdr:row>28</xdr:row>
      <xdr:rowOff>7620</xdr:rowOff>
    </xdr:to>
    <xdr:sp macro="" textlink="">
      <xdr:nvSpPr>
        <xdr:cNvPr id="31" name="TextBox 30"/>
        <xdr:cNvSpPr txBox="1"/>
      </xdr:nvSpPr>
      <xdr:spPr>
        <a:xfrm>
          <a:off x="144780" y="5196840"/>
          <a:ext cx="152400" cy="16764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144780</xdr:colOff>
      <xdr:row>27</xdr:row>
      <xdr:rowOff>22860</xdr:rowOff>
    </xdr:from>
    <xdr:to>
      <xdr:col>0</xdr:col>
      <xdr:colOff>297180</xdr:colOff>
      <xdr:row>28</xdr:row>
      <xdr:rowOff>7620</xdr:rowOff>
    </xdr:to>
    <xdr:sp macro="" textlink="">
      <xdr:nvSpPr>
        <xdr:cNvPr id="32" name="TextBox 31"/>
        <xdr:cNvSpPr txBox="1"/>
      </xdr:nvSpPr>
      <xdr:spPr>
        <a:xfrm>
          <a:off x="144780" y="5013960"/>
          <a:ext cx="152400" cy="16764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144780</xdr:colOff>
      <xdr:row>28</xdr:row>
      <xdr:rowOff>22860</xdr:rowOff>
    </xdr:from>
    <xdr:to>
      <xdr:col>0</xdr:col>
      <xdr:colOff>297180</xdr:colOff>
      <xdr:row>29</xdr:row>
      <xdr:rowOff>7620</xdr:rowOff>
    </xdr:to>
    <xdr:sp macro="" textlink="">
      <xdr:nvSpPr>
        <xdr:cNvPr id="33" name="TextBox 32"/>
        <xdr:cNvSpPr txBox="1"/>
      </xdr:nvSpPr>
      <xdr:spPr>
        <a:xfrm>
          <a:off x="144780" y="5196840"/>
          <a:ext cx="152400" cy="16764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144780</xdr:colOff>
      <xdr:row>27</xdr:row>
      <xdr:rowOff>22860</xdr:rowOff>
    </xdr:from>
    <xdr:to>
      <xdr:col>0</xdr:col>
      <xdr:colOff>297180</xdr:colOff>
      <xdr:row>28</xdr:row>
      <xdr:rowOff>7620</xdr:rowOff>
    </xdr:to>
    <xdr:sp macro="" textlink="">
      <xdr:nvSpPr>
        <xdr:cNvPr id="34" name="TextBox 33"/>
        <xdr:cNvSpPr txBox="1"/>
      </xdr:nvSpPr>
      <xdr:spPr>
        <a:xfrm>
          <a:off x="144780" y="5013960"/>
          <a:ext cx="152400" cy="16764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144780</xdr:colOff>
      <xdr:row>27</xdr:row>
      <xdr:rowOff>22860</xdr:rowOff>
    </xdr:from>
    <xdr:to>
      <xdr:col>0</xdr:col>
      <xdr:colOff>297180</xdr:colOff>
      <xdr:row>28</xdr:row>
      <xdr:rowOff>7620</xdr:rowOff>
    </xdr:to>
    <xdr:sp macro="" textlink="">
      <xdr:nvSpPr>
        <xdr:cNvPr id="35" name="TextBox 34"/>
        <xdr:cNvSpPr txBox="1"/>
      </xdr:nvSpPr>
      <xdr:spPr>
        <a:xfrm>
          <a:off x="144780" y="5013960"/>
          <a:ext cx="152400" cy="16764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144780</xdr:colOff>
      <xdr:row>27</xdr:row>
      <xdr:rowOff>22860</xdr:rowOff>
    </xdr:from>
    <xdr:to>
      <xdr:col>0</xdr:col>
      <xdr:colOff>297180</xdr:colOff>
      <xdr:row>28</xdr:row>
      <xdr:rowOff>7620</xdr:rowOff>
    </xdr:to>
    <xdr:sp macro="" textlink="">
      <xdr:nvSpPr>
        <xdr:cNvPr id="36" name="TextBox 35"/>
        <xdr:cNvSpPr txBox="1"/>
      </xdr:nvSpPr>
      <xdr:spPr>
        <a:xfrm>
          <a:off x="144780" y="5013960"/>
          <a:ext cx="152400" cy="16764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144780</xdr:colOff>
      <xdr:row>28</xdr:row>
      <xdr:rowOff>22860</xdr:rowOff>
    </xdr:from>
    <xdr:to>
      <xdr:col>0</xdr:col>
      <xdr:colOff>297180</xdr:colOff>
      <xdr:row>29</xdr:row>
      <xdr:rowOff>7620</xdr:rowOff>
    </xdr:to>
    <xdr:sp macro="" textlink="">
      <xdr:nvSpPr>
        <xdr:cNvPr id="37" name="TextBox 36"/>
        <xdr:cNvSpPr txBox="1"/>
      </xdr:nvSpPr>
      <xdr:spPr>
        <a:xfrm>
          <a:off x="144780" y="5196840"/>
          <a:ext cx="152400" cy="16764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144780</xdr:colOff>
      <xdr:row>27</xdr:row>
      <xdr:rowOff>22860</xdr:rowOff>
    </xdr:from>
    <xdr:to>
      <xdr:col>0</xdr:col>
      <xdr:colOff>297180</xdr:colOff>
      <xdr:row>28</xdr:row>
      <xdr:rowOff>7620</xdr:rowOff>
    </xdr:to>
    <xdr:sp macro="" textlink="">
      <xdr:nvSpPr>
        <xdr:cNvPr id="38" name="TextBox 37"/>
        <xdr:cNvSpPr txBox="1"/>
      </xdr:nvSpPr>
      <xdr:spPr>
        <a:xfrm>
          <a:off x="144780" y="5013960"/>
          <a:ext cx="152400" cy="16764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144780</xdr:colOff>
      <xdr:row>28</xdr:row>
      <xdr:rowOff>22860</xdr:rowOff>
    </xdr:from>
    <xdr:to>
      <xdr:col>0</xdr:col>
      <xdr:colOff>297180</xdr:colOff>
      <xdr:row>29</xdr:row>
      <xdr:rowOff>7620</xdr:rowOff>
    </xdr:to>
    <xdr:sp macro="" textlink="">
      <xdr:nvSpPr>
        <xdr:cNvPr id="39" name="TextBox 38"/>
        <xdr:cNvSpPr txBox="1"/>
      </xdr:nvSpPr>
      <xdr:spPr>
        <a:xfrm>
          <a:off x="144780" y="5196840"/>
          <a:ext cx="152400" cy="16764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144780</xdr:colOff>
      <xdr:row>34</xdr:row>
      <xdr:rowOff>15240</xdr:rowOff>
    </xdr:from>
    <xdr:to>
      <xdr:col>0</xdr:col>
      <xdr:colOff>297180</xdr:colOff>
      <xdr:row>35</xdr:row>
      <xdr:rowOff>0</xdr:rowOff>
    </xdr:to>
    <xdr:sp macro="" textlink="">
      <xdr:nvSpPr>
        <xdr:cNvPr id="40" name="TextBox 39"/>
        <xdr:cNvSpPr txBox="1"/>
      </xdr:nvSpPr>
      <xdr:spPr>
        <a:xfrm>
          <a:off x="144780" y="6637020"/>
          <a:ext cx="152400" cy="16764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152400</xdr:colOff>
      <xdr:row>35</xdr:row>
      <xdr:rowOff>15240</xdr:rowOff>
    </xdr:from>
    <xdr:to>
      <xdr:col>0</xdr:col>
      <xdr:colOff>304800</xdr:colOff>
      <xdr:row>36</xdr:row>
      <xdr:rowOff>0</xdr:rowOff>
    </xdr:to>
    <xdr:sp macro="" textlink="">
      <xdr:nvSpPr>
        <xdr:cNvPr id="41" name="TextBox 40"/>
        <xdr:cNvSpPr txBox="1"/>
      </xdr:nvSpPr>
      <xdr:spPr>
        <a:xfrm>
          <a:off x="152400" y="6819900"/>
          <a:ext cx="152400" cy="16764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152400</xdr:colOff>
      <xdr:row>36</xdr:row>
      <xdr:rowOff>15240</xdr:rowOff>
    </xdr:from>
    <xdr:to>
      <xdr:col>0</xdr:col>
      <xdr:colOff>304800</xdr:colOff>
      <xdr:row>37</xdr:row>
      <xdr:rowOff>0</xdr:rowOff>
    </xdr:to>
    <xdr:sp macro="" textlink="">
      <xdr:nvSpPr>
        <xdr:cNvPr id="42" name="TextBox 41"/>
        <xdr:cNvSpPr txBox="1"/>
      </xdr:nvSpPr>
      <xdr:spPr>
        <a:xfrm>
          <a:off x="152400" y="6819900"/>
          <a:ext cx="152400" cy="16764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152400</xdr:colOff>
      <xdr:row>37</xdr:row>
      <xdr:rowOff>15240</xdr:rowOff>
    </xdr:from>
    <xdr:to>
      <xdr:col>0</xdr:col>
      <xdr:colOff>304800</xdr:colOff>
      <xdr:row>38</xdr:row>
      <xdr:rowOff>0</xdr:rowOff>
    </xdr:to>
    <xdr:sp macro="" textlink="">
      <xdr:nvSpPr>
        <xdr:cNvPr id="43" name="TextBox 42"/>
        <xdr:cNvSpPr txBox="1"/>
      </xdr:nvSpPr>
      <xdr:spPr>
        <a:xfrm>
          <a:off x="152400" y="7002780"/>
          <a:ext cx="152400" cy="16764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152400</xdr:colOff>
      <xdr:row>38</xdr:row>
      <xdr:rowOff>15240</xdr:rowOff>
    </xdr:from>
    <xdr:to>
      <xdr:col>0</xdr:col>
      <xdr:colOff>304800</xdr:colOff>
      <xdr:row>39</xdr:row>
      <xdr:rowOff>0</xdr:rowOff>
    </xdr:to>
    <xdr:sp macro="" textlink="">
      <xdr:nvSpPr>
        <xdr:cNvPr id="44" name="TextBox 43"/>
        <xdr:cNvSpPr txBox="1"/>
      </xdr:nvSpPr>
      <xdr:spPr>
        <a:xfrm>
          <a:off x="152400" y="7002780"/>
          <a:ext cx="152400" cy="16764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7" sqref="A7"/>
    </sheetView>
  </sheetViews>
  <sheetFormatPr defaultColWidth="8.88671875" defaultRowHeight="14.4" x14ac:dyDescent="0.3"/>
  <cols>
    <col min="1" max="1" width="62.109375" customWidth="1"/>
    <col min="5" max="5" width="21.44140625" customWidth="1"/>
  </cols>
  <sheetData>
    <row r="1" spans="1:4" ht="15" x14ac:dyDescent="0.25">
      <c r="A1" t="s">
        <v>89</v>
      </c>
    </row>
    <row r="2" spans="1:4" ht="15" x14ac:dyDescent="0.25">
      <c r="A2" t="s">
        <v>90</v>
      </c>
    </row>
    <row r="3" spans="1:4" ht="15" x14ac:dyDescent="0.25">
      <c r="A3" t="s">
        <v>91</v>
      </c>
    </row>
    <row r="5" spans="1:4" ht="15" x14ac:dyDescent="0.25">
      <c r="A5" s="29" t="s">
        <v>88</v>
      </c>
      <c r="B5" s="29" t="s">
        <v>32</v>
      </c>
      <c r="C5" s="29" t="s">
        <v>36</v>
      </c>
    </row>
    <row r="6" spans="1:4" ht="15" x14ac:dyDescent="0.25">
      <c r="A6" s="1" t="s">
        <v>3</v>
      </c>
      <c r="B6" s="1">
        <v>4</v>
      </c>
      <c r="C6" s="30"/>
    </row>
    <row r="7" spans="1:4" ht="15" x14ac:dyDescent="0.25">
      <c r="A7" s="1" t="s">
        <v>4</v>
      </c>
      <c r="B7" s="31" t="s">
        <v>37</v>
      </c>
      <c r="C7" s="30" t="e">
        <f>#REF!</f>
        <v>#REF!</v>
      </c>
    </row>
    <row r="8" spans="1:4" ht="15" x14ac:dyDescent="0.25">
      <c r="A8" s="1" t="s">
        <v>52</v>
      </c>
      <c r="B8" s="1">
        <v>4</v>
      </c>
      <c r="C8" s="32">
        <f>'Conf_AV Req'!P31</f>
        <v>0</v>
      </c>
    </row>
    <row r="9" spans="1:4" ht="15" x14ac:dyDescent="0.25">
      <c r="A9" s="1" t="s">
        <v>72</v>
      </c>
      <c r="B9" s="1"/>
      <c r="C9" s="32">
        <f>labor!B4</f>
        <v>0</v>
      </c>
    </row>
    <row r="10" spans="1:4" ht="15" x14ac:dyDescent="0.25">
      <c r="A10" s="1" t="s">
        <v>73</v>
      </c>
      <c r="B10" s="31" t="s">
        <v>37</v>
      </c>
      <c r="C10" s="30"/>
    </row>
    <row r="11" spans="1:4" ht="15" x14ac:dyDescent="0.25">
      <c r="A11" s="1" t="s">
        <v>92</v>
      </c>
      <c r="B11" s="1">
        <v>2</v>
      </c>
      <c r="C11" s="30"/>
    </row>
    <row r="12" spans="1:4" ht="15" x14ac:dyDescent="0.25">
      <c r="A12" s="1" t="s">
        <v>93</v>
      </c>
      <c r="B12" s="1">
        <v>4</v>
      </c>
      <c r="C12" s="30"/>
    </row>
    <row r="13" spans="1:4" ht="15" x14ac:dyDescent="0.25">
      <c r="A13" s="1" t="s">
        <v>74</v>
      </c>
      <c r="B13" s="1">
        <v>4</v>
      </c>
      <c r="C13" s="30"/>
      <c r="D13" s="6"/>
    </row>
    <row r="14" spans="1:4" ht="15" x14ac:dyDescent="0.25">
      <c r="A14" s="1" t="s">
        <v>94</v>
      </c>
      <c r="B14" s="1">
        <v>50</v>
      </c>
      <c r="C14" s="30"/>
    </row>
    <row r="15" spans="1:4" ht="15" x14ac:dyDescent="0.25">
      <c r="A15" s="1" t="s">
        <v>40</v>
      </c>
      <c r="B15" s="1"/>
      <c r="C15" s="30" t="e">
        <f>#REF!</f>
        <v>#REF!</v>
      </c>
    </row>
    <row r="16" spans="1:4" ht="15" x14ac:dyDescent="0.25">
      <c r="A16" s="1"/>
      <c r="B16" s="1"/>
      <c r="C16" s="30"/>
    </row>
    <row r="17" spans="1:5" ht="15" x14ac:dyDescent="0.25">
      <c r="A17" s="41" t="s">
        <v>95</v>
      </c>
      <c r="B17" s="42"/>
      <c r="C17" s="43" t="e">
        <f>SUM(C6:C16)</f>
        <v>#REF!</v>
      </c>
      <c r="D17" s="45" t="e">
        <f>C17/300</f>
        <v>#REF!</v>
      </c>
      <c r="E17" s="46" t="s">
        <v>5</v>
      </c>
    </row>
    <row r="18" spans="1:5" ht="15" x14ac:dyDescent="0.25">
      <c r="A18" s="17"/>
      <c r="B18" s="13"/>
      <c r="C18" s="44"/>
      <c r="E18" s="46"/>
    </row>
    <row r="19" spans="1:5" ht="15" x14ac:dyDescent="0.25">
      <c r="A19" s="17"/>
      <c r="B19" s="13"/>
      <c r="C19" s="44"/>
      <c r="E19" s="46"/>
    </row>
    <row r="20" spans="1:5" s="13" customFormat="1" ht="30" x14ac:dyDescent="0.25">
      <c r="A20" s="34" t="s">
        <v>96</v>
      </c>
      <c r="B20" s="35">
        <v>300</v>
      </c>
      <c r="C20" s="36"/>
      <c r="D20" s="44">
        <f>C20/300</f>
        <v>0</v>
      </c>
      <c r="E20" s="47" t="s">
        <v>9</v>
      </c>
    </row>
    <row r="22" spans="1:5" ht="15" x14ac:dyDescent="0.25">
      <c r="A22" t="s">
        <v>97</v>
      </c>
    </row>
    <row r="24" spans="1:5" ht="15" x14ac:dyDescent="0.25">
      <c r="A24" t="s">
        <v>38</v>
      </c>
    </row>
    <row r="25" spans="1:5" ht="15" x14ac:dyDescent="0.25">
      <c r="A25" t="s">
        <v>39</v>
      </c>
    </row>
  </sheetData>
  <phoneticPr fontId="1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A35" sqref="A35"/>
    </sheetView>
  </sheetViews>
  <sheetFormatPr defaultColWidth="8.88671875" defaultRowHeight="14.4" x14ac:dyDescent="0.3"/>
  <cols>
    <col min="1" max="1" width="47.44140625" customWidth="1"/>
  </cols>
  <sheetData>
    <row r="1" spans="1:1" ht="15" x14ac:dyDescent="0.25">
      <c r="A1" s="61" t="s">
        <v>14</v>
      </c>
    </row>
    <row r="3" spans="1:1" ht="15" x14ac:dyDescent="0.25">
      <c r="A3" s="56" t="s">
        <v>125</v>
      </c>
    </row>
    <row r="4" spans="1:1" ht="15" x14ac:dyDescent="0.25">
      <c r="A4" s="56" t="s">
        <v>124</v>
      </c>
    </row>
    <row r="5" spans="1:1" ht="15" x14ac:dyDescent="0.25">
      <c r="A5" s="56" t="s">
        <v>129</v>
      </c>
    </row>
    <row r="6" spans="1:1" ht="15" x14ac:dyDescent="0.25">
      <c r="A6" s="56" t="s">
        <v>126</v>
      </c>
    </row>
    <row r="7" spans="1:1" ht="15" x14ac:dyDescent="0.25">
      <c r="A7" s="56" t="s">
        <v>127</v>
      </c>
    </row>
    <row r="8" spans="1:1" ht="15" x14ac:dyDescent="0.25">
      <c r="A8" s="56" t="s">
        <v>128</v>
      </c>
    </row>
    <row r="9" spans="1:1" ht="15" x14ac:dyDescent="0.25">
      <c r="A9" s="56" t="s">
        <v>11</v>
      </c>
    </row>
    <row r="10" spans="1:1" ht="15" x14ac:dyDescent="0.25">
      <c r="A10" s="56" t="s">
        <v>18</v>
      </c>
    </row>
    <row r="11" spans="1:1" ht="15" x14ac:dyDescent="0.25">
      <c r="A11" s="56" t="s">
        <v>12</v>
      </c>
    </row>
    <row r="12" spans="1:1" ht="15" x14ac:dyDescent="0.25">
      <c r="A12" s="56" t="s">
        <v>136</v>
      </c>
    </row>
    <row r="13" spans="1:1" ht="15" x14ac:dyDescent="0.25">
      <c r="A13" s="56"/>
    </row>
    <row r="14" spans="1:1" ht="15" x14ac:dyDescent="0.25">
      <c r="A14" t="s">
        <v>15</v>
      </c>
    </row>
    <row r="15" spans="1:1" ht="15" x14ac:dyDescent="0.25">
      <c r="A15" t="s">
        <v>16</v>
      </c>
    </row>
    <row r="16" spans="1:1" ht="15" x14ac:dyDescent="0.25">
      <c r="A16" t="s">
        <v>17</v>
      </c>
    </row>
    <row r="17" spans="1:1" ht="15" x14ac:dyDescent="0.25">
      <c r="A17" t="s">
        <v>137</v>
      </c>
    </row>
    <row r="18" spans="1:1" ht="15" x14ac:dyDescent="0.25">
      <c r="A18" s="8" t="s">
        <v>138</v>
      </c>
    </row>
    <row r="19" spans="1:1" ht="15" x14ac:dyDescent="0.25">
      <c r="A19" t="s">
        <v>132</v>
      </c>
    </row>
    <row r="20" spans="1:1" ht="15" x14ac:dyDescent="0.25">
      <c r="A20" t="s">
        <v>139</v>
      </c>
    </row>
    <row r="21" spans="1:1" ht="30" x14ac:dyDescent="0.25">
      <c r="A21" s="8" t="s">
        <v>133</v>
      </c>
    </row>
    <row r="22" spans="1:1" ht="15" x14ac:dyDescent="0.25">
      <c r="A22" s="58" t="s">
        <v>78</v>
      </c>
    </row>
    <row r="24" spans="1:1" ht="15" x14ac:dyDescent="0.25">
      <c r="A24" t="s">
        <v>77</v>
      </c>
    </row>
    <row r="25" spans="1:1" ht="15" x14ac:dyDescent="0.25">
      <c r="A25" t="s">
        <v>130</v>
      </c>
    </row>
    <row r="26" spans="1:1" ht="15" x14ac:dyDescent="0.25">
      <c r="A26" t="s">
        <v>79</v>
      </c>
    </row>
    <row r="27" spans="1:1" ht="15" x14ac:dyDescent="0.25">
      <c r="A27" t="s">
        <v>131</v>
      </c>
    </row>
  </sheetData>
  <phoneticPr fontId="1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A35" sqref="A35"/>
    </sheetView>
  </sheetViews>
  <sheetFormatPr defaultColWidth="8.88671875" defaultRowHeight="14.4" x14ac:dyDescent="0.3"/>
  <cols>
    <col min="1" max="1" width="27.33203125" customWidth="1"/>
    <col min="2" max="2" width="16.109375" customWidth="1"/>
    <col min="4" max="4" width="12" customWidth="1"/>
    <col min="6" max="6" width="10.6640625" customWidth="1"/>
    <col min="7" max="7" width="11" customWidth="1"/>
    <col min="9" max="9" width="11.44140625" customWidth="1"/>
    <col min="10" max="10" width="10.44140625" customWidth="1"/>
  </cols>
  <sheetData>
    <row r="1" spans="1:10" ht="15" x14ac:dyDescent="0.25">
      <c r="A1" s="61" t="s">
        <v>134</v>
      </c>
    </row>
    <row r="2" spans="1:10" ht="15" x14ac:dyDescent="0.25">
      <c r="A2" s="57"/>
    </row>
    <row r="3" spans="1:10" ht="64.5" x14ac:dyDescent="0.25">
      <c r="A3" s="59" t="s">
        <v>112</v>
      </c>
      <c r="B3" s="59" t="s">
        <v>113</v>
      </c>
      <c r="C3" s="59" t="s">
        <v>114</v>
      </c>
      <c r="D3" s="59" t="s">
        <v>119</v>
      </c>
      <c r="E3" s="59" t="s">
        <v>118</v>
      </c>
      <c r="F3" s="59" t="s">
        <v>120</v>
      </c>
      <c r="G3" s="59" t="s">
        <v>115</v>
      </c>
      <c r="H3" s="59" t="s">
        <v>162</v>
      </c>
      <c r="I3" s="59" t="s">
        <v>164</v>
      </c>
      <c r="J3" s="59" t="s">
        <v>116</v>
      </c>
    </row>
    <row r="4" spans="1:10" ht="15.75" x14ac:dyDescent="0.25">
      <c r="A4" s="60">
        <v>128</v>
      </c>
      <c r="B4" s="60">
        <v>59</v>
      </c>
      <c r="C4" s="60">
        <v>55</v>
      </c>
      <c r="D4" s="60">
        <v>25</v>
      </c>
      <c r="E4" s="60">
        <v>28</v>
      </c>
      <c r="F4" s="60">
        <v>16</v>
      </c>
      <c r="G4" s="60">
        <v>35</v>
      </c>
      <c r="H4" s="60">
        <f>35*3</f>
        <v>105</v>
      </c>
      <c r="I4" s="60">
        <v>44</v>
      </c>
      <c r="J4" s="60">
        <v>15</v>
      </c>
    </row>
    <row r="6" spans="1:10" ht="15" x14ac:dyDescent="0.25">
      <c r="A6" t="s">
        <v>135</v>
      </c>
    </row>
    <row r="7" spans="1:10" ht="15" x14ac:dyDescent="0.25">
      <c r="A7" t="s">
        <v>153</v>
      </c>
    </row>
    <row r="8" spans="1:10" ht="15" x14ac:dyDescent="0.25">
      <c r="A8" s="57" t="s">
        <v>154</v>
      </c>
    </row>
    <row r="9" spans="1:10" ht="15" x14ac:dyDescent="0.25">
      <c r="A9" s="57" t="s">
        <v>152</v>
      </c>
    </row>
    <row r="10" spans="1:10" ht="15" x14ac:dyDescent="0.25">
      <c r="A10" s="57" t="s">
        <v>75</v>
      </c>
    </row>
    <row r="11" spans="1:10" ht="15" x14ac:dyDescent="0.25">
      <c r="A11" s="57" t="s">
        <v>155</v>
      </c>
    </row>
    <row r="12" spans="1:10" ht="15" x14ac:dyDescent="0.25">
      <c r="A12" s="57" t="s">
        <v>156</v>
      </c>
    </row>
    <row r="13" spans="1:10" ht="15" x14ac:dyDescent="0.25">
      <c r="A13" s="57" t="s">
        <v>163</v>
      </c>
    </row>
    <row r="14" spans="1:10" ht="15" x14ac:dyDescent="0.25">
      <c r="A14" s="57" t="s">
        <v>160</v>
      </c>
    </row>
    <row r="15" spans="1:10" ht="15" x14ac:dyDescent="0.25">
      <c r="A15" s="57" t="s">
        <v>161</v>
      </c>
    </row>
    <row r="16" spans="1:10" ht="15" x14ac:dyDescent="0.25">
      <c r="A16" s="57" t="s">
        <v>117</v>
      </c>
      <c r="B16" t="s">
        <v>157</v>
      </c>
    </row>
    <row r="17" spans="1:2" ht="15" x14ac:dyDescent="0.25">
      <c r="A17" s="57" t="s">
        <v>123</v>
      </c>
    </row>
    <row r="18" spans="1:2" ht="15" x14ac:dyDescent="0.25">
      <c r="A18" s="57" t="s">
        <v>121</v>
      </c>
    </row>
    <row r="19" spans="1:2" ht="15" x14ac:dyDescent="0.25">
      <c r="A19" s="62" t="s">
        <v>158</v>
      </c>
    </row>
    <row r="20" spans="1:2" ht="15" x14ac:dyDescent="0.25">
      <c r="A20" s="62" t="s">
        <v>159</v>
      </c>
    </row>
    <row r="21" spans="1:2" ht="15" x14ac:dyDescent="0.25">
      <c r="A21" s="62" t="s">
        <v>13</v>
      </c>
      <c r="B21" t="s">
        <v>122</v>
      </c>
    </row>
  </sheetData>
  <phoneticPr fontId="1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9"/>
  <sheetViews>
    <sheetView tabSelected="1" workbookViewId="0">
      <selection activeCell="H16" sqref="H16"/>
    </sheetView>
  </sheetViews>
  <sheetFormatPr defaultColWidth="8.88671875" defaultRowHeight="14.4" x14ac:dyDescent="0.3"/>
  <cols>
    <col min="1" max="1" width="61.109375" customWidth="1"/>
    <col min="2" max="4" width="7.6640625" customWidth="1"/>
    <col min="5" max="5" width="9.44140625" customWidth="1"/>
    <col min="6" max="6" width="9.6640625" customWidth="1"/>
    <col min="7" max="12" width="7.6640625" customWidth="1"/>
    <col min="13" max="13" width="12" customWidth="1"/>
  </cols>
  <sheetData>
    <row r="1" spans="1:15" ht="15" x14ac:dyDescent="0.25">
      <c r="A1" s="40" t="s">
        <v>183</v>
      </c>
    </row>
    <row r="2" spans="1:15" ht="15" customHeight="1" x14ac:dyDescent="0.3">
      <c r="A2" s="1" t="s">
        <v>69</v>
      </c>
      <c r="B2" s="73" t="s">
        <v>179</v>
      </c>
      <c r="C2" s="74"/>
      <c r="D2" s="73" t="s">
        <v>180</v>
      </c>
      <c r="E2" s="74"/>
      <c r="F2" s="73" t="s">
        <v>181</v>
      </c>
      <c r="G2" s="74"/>
      <c r="H2" s="73" t="s">
        <v>182</v>
      </c>
      <c r="I2" s="74"/>
      <c r="J2" s="52"/>
      <c r="K2" s="53"/>
      <c r="L2" s="1"/>
      <c r="M2" s="1" t="s">
        <v>184</v>
      </c>
      <c r="N2" s="1"/>
      <c r="O2" s="1"/>
    </row>
    <row r="3" spans="1:15" x14ac:dyDescent="0.3">
      <c r="A3" s="1"/>
      <c r="B3" s="28" t="s">
        <v>32</v>
      </c>
      <c r="C3" s="28" t="s">
        <v>33</v>
      </c>
      <c r="D3" s="28" t="s">
        <v>32</v>
      </c>
      <c r="E3" s="28" t="s">
        <v>33</v>
      </c>
      <c r="F3" s="28" t="s">
        <v>32</v>
      </c>
      <c r="G3" s="28" t="s">
        <v>33</v>
      </c>
      <c r="H3" s="28" t="s">
        <v>32</v>
      </c>
      <c r="I3" s="28" t="s">
        <v>33</v>
      </c>
      <c r="J3" s="28"/>
      <c r="K3" s="28"/>
      <c r="L3" s="1"/>
      <c r="M3" s="1"/>
      <c r="N3" s="1"/>
      <c r="O3" s="1"/>
    </row>
    <row r="4" spans="1:15" x14ac:dyDescent="0.3">
      <c r="A4" s="1" t="s">
        <v>87</v>
      </c>
      <c r="B4" s="1">
        <v>1</v>
      </c>
      <c r="C4" s="30"/>
      <c r="D4" s="1">
        <v>1</v>
      </c>
      <c r="E4" s="1"/>
      <c r="F4" s="1">
        <v>1</v>
      </c>
      <c r="G4" s="1"/>
      <c r="H4" s="1">
        <v>1</v>
      </c>
      <c r="I4" s="1"/>
      <c r="J4" s="1"/>
      <c r="K4" s="1"/>
      <c r="L4" s="1"/>
      <c r="M4" s="31" t="s">
        <v>185</v>
      </c>
      <c r="N4" s="1"/>
      <c r="O4" s="1"/>
    </row>
    <row r="5" spans="1:15" x14ac:dyDescent="0.3">
      <c r="A5" s="1" t="s">
        <v>199</v>
      </c>
      <c r="B5" s="1">
        <v>2</v>
      </c>
      <c r="C5" s="30"/>
      <c r="D5" s="1">
        <v>2</v>
      </c>
      <c r="E5" s="30"/>
      <c r="F5" s="1">
        <v>2</v>
      </c>
      <c r="G5" s="30"/>
      <c r="H5" s="1">
        <v>2</v>
      </c>
      <c r="I5" s="1"/>
      <c r="J5" s="1"/>
      <c r="K5" s="1"/>
      <c r="L5" s="1"/>
      <c r="M5" s="31" t="s">
        <v>185</v>
      </c>
      <c r="N5" s="1"/>
      <c r="O5" s="1"/>
    </row>
    <row r="6" spans="1:15" ht="15" x14ac:dyDescent="0.25">
      <c r="A6" s="1" t="s">
        <v>83</v>
      </c>
      <c r="B6" s="1">
        <v>3</v>
      </c>
      <c r="C6" s="30"/>
      <c r="D6" s="1">
        <v>3</v>
      </c>
      <c r="E6" s="30"/>
      <c r="F6" s="1">
        <v>3</v>
      </c>
      <c r="G6" s="30"/>
      <c r="H6" s="1">
        <v>3</v>
      </c>
      <c r="I6" s="1"/>
      <c r="J6" s="1"/>
      <c r="K6" s="1"/>
      <c r="L6" s="1"/>
      <c r="M6" s="31" t="s">
        <v>185</v>
      </c>
      <c r="N6" s="1"/>
      <c r="O6" s="1"/>
    </row>
    <row r="7" spans="1:15" ht="15" x14ac:dyDescent="0.25">
      <c r="A7" s="1" t="s">
        <v>175</v>
      </c>
      <c r="B7" s="67" t="s">
        <v>177</v>
      </c>
      <c r="C7" s="30"/>
      <c r="D7" s="67" t="s">
        <v>177</v>
      </c>
      <c r="E7" s="30"/>
      <c r="F7" s="1">
        <v>300</v>
      </c>
      <c r="G7" s="30"/>
      <c r="H7" s="1">
        <v>300</v>
      </c>
      <c r="I7" s="1"/>
      <c r="J7" s="1"/>
      <c r="K7" s="1"/>
      <c r="L7" s="1"/>
      <c r="M7" s="1">
        <v>300</v>
      </c>
      <c r="N7" s="1"/>
      <c r="O7" s="1"/>
    </row>
    <row r="8" spans="1:15" ht="15" x14ac:dyDescent="0.25">
      <c r="A8" s="54" t="s">
        <v>194</v>
      </c>
      <c r="B8" s="54">
        <v>2</v>
      </c>
      <c r="C8" s="55"/>
      <c r="D8" s="54">
        <v>2</v>
      </c>
      <c r="E8" s="55"/>
      <c r="F8" s="54">
        <v>2</v>
      </c>
      <c r="G8" s="55"/>
      <c r="H8" s="54">
        <v>2</v>
      </c>
      <c r="I8" s="54"/>
      <c r="J8" s="54"/>
      <c r="K8" s="54"/>
      <c r="L8" s="54"/>
      <c r="M8" s="1">
        <v>50</v>
      </c>
      <c r="N8" s="1"/>
      <c r="O8" s="1"/>
    </row>
    <row r="9" spans="1:15" ht="15" x14ac:dyDescent="0.25">
      <c r="A9" s="54" t="s">
        <v>195</v>
      </c>
      <c r="B9" s="54">
        <v>2</v>
      </c>
      <c r="C9" s="55"/>
      <c r="D9" s="54">
        <v>2</v>
      </c>
      <c r="E9" s="55"/>
      <c r="F9" s="54">
        <v>2</v>
      </c>
      <c r="G9" s="55"/>
      <c r="H9" s="54">
        <v>2</v>
      </c>
      <c r="I9" s="54"/>
      <c r="J9" s="54"/>
      <c r="K9" s="54"/>
      <c r="L9" s="54"/>
      <c r="M9" s="1">
        <v>50</v>
      </c>
      <c r="N9" s="1"/>
      <c r="O9" s="1"/>
    </row>
    <row r="10" spans="1:15" ht="15" x14ac:dyDescent="0.25">
      <c r="A10" s="1" t="s">
        <v>196</v>
      </c>
      <c r="B10" s="1">
        <v>2</v>
      </c>
      <c r="C10" s="30"/>
      <c r="D10" s="1">
        <v>2</v>
      </c>
      <c r="E10" s="30"/>
      <c r="F10" s="1">
        <v>2</v>
      </c>
      <c r="G10" s="30"/>
      <c r="H10" s="1">
        <v>2</v>
      </c>
      <c r="I10" s="1"/>
      <c r="J10" s="1"/>
      <c r="K10" s="1"/>
      <c r="L10" s="1"/>
      <c r="M10" s="1">
        <v>75</v>
      </c>
      <c r="N10" s="1"/>
      <c r="O10" s="1"/>
    </row>
    <row r="11" spans="1:15" x14ac:dyDescent="0.3">
      <c r="A11" s="1" t="s">
        <v>197</v>
      </c>
      <c r="B11" s="1">
        <v>1</v>
      </c>
      <c r="C11" s="30"/>
      <c r="D11" s="1">
        <v>1</v>
      </c>
      <c r="E11" s="30"/>
      <c r="F11" s="1">
        <v>1</v>
      </c>
      <c r="G11" s="30"/>
      <c r="H11" s="1">
        <v>1</v>
      </c>
      <c r="I11" s="1"/>
      <c r="J11" s="1"/>
      <c r="K11" s="1"/>
      <c r="L11" s="1"/>
      <c r="M11" s="1">
        <v>100</v>
      </c>
      <c r="N11" s="1"/>
      <c r="O11" s="1"/>
    </row>
    <row r="12" spans="1:15" ht="28.8" x14ac:dyDescent="0.3">
      <c r="A12" s="69" t="s">
        <v>200</v>
      </c>
      <c r="B12" s="54">
        <v>2</v>
      </c>
      <c r="C12" s="55"/>
      <c r="D12" s="54">
        <v>2</v>
      </c>
      <c r="E12" s="55"/>
      <c r="F12" s="54">
        <v>2</v>
      </c>
      <c r="G12" s="55"/>
      <c r="H12" s="54">
        <v>2</v>
      </c>
      <c r="I12" s="54"/>
      <c r="J12" s="54"/>
      <c r="K12" s="54"/>
      <c r="L12" s="54"/>
      <c r="M12" s="1">
        <v>30</v>
      </c>
      <c r="N12" s="1"/>
      <c r="O12" s="1"/>
    </row>
    <row r="13" spans="1:15" x14ac:dyDescent="0.3">
      <c r="A13" s="1" t="s">
        <v>84</v>
      </c>
      <c r="B13" s="1">
        <v>2</v>
      </c>
      <c r="C13" s="30"/>
      <c r="D13" s="1">
        <v>2</v>
      </c>
      <c r="E13" s="30"/>
      <c r="F13" s="1">
        <v>2</v>
      </c>
      <c r="G13" s="30"/>
      <c r="H13" s="1">
        <v>2</v>
      </c>
      <c r="I13" s="1"/>
      <c r="J13" s="1"/>
      <c r="K13" s="1"/>
      <c r="L13" s="1"/>
      <c r="M13" s="1">
        <v>4</v>
      </c>
      <c r="N13" s="1"/>
      <c r="O13" s="1"/>
    </row>
    <row r="14" spans="1:15" x14ac:dyDescent="0.3">
      <c r="A14" s="1" t="s">
        <v>198</v>
      </c>
      <c r="B14" s="1">
        <v>1</v>
      </c>
      <c r="C14" s="30"/>
      <c r="D14" s="1">
        <v>1</v>
      </c>
      <c r="E14" s="30"/>
      <c r="F14" s="1">
        <v>1</v>
      </c>
      <c r="G14" s="30"/>
      <c r="H14" s="1">
        <v>1</v>
      </c>
      <c r="I14" s="1"/>
      <c r="J14" s="1"/>
      <c r="K14" s="1"/>
      <c r="L14" s="1"/>
      <c r="M14" s="31" t="s">
        <v>185</v>
      </c>
      <c r="N14" s="1"/>
      <c r="O14" s="1"/>
    </row>
    <row r="15" spans="1:15" ht="15" x14ac:dyDescent="0.25">
      <c r="A15" s="1" t="s">
        <v>76</v>
      </c>
      <c r="B15" s="1"/>
      <c r="C15" s="30"/>
      <c r="D15" s="1">
        <v>35</v>
      </c>
      <c r="E15" s="30"/>
      <c r="F15" s="1">
        <v>35</v>
      </c>
      <c r="G15" s="30"/>
      <c r="H15" s="1">
        <v>25</v>
      </c>
      <c r="I15" s="1"/>
      <c r="J15" s="1"/>
      <c r="K15" s="1"/>
      <c r="L15" s="1"/>
      <c r="M15" s="31" t="s">
        <v>185</v>
      </c>
      <c r="N15" s="1"/>
      <c r="O15" s="1"/>
    </row>
    <row r="16" spans="1:15" ht="12.75" customHeight="1" x14ac:dyDescent="0.25">
      <c r="A16" s="38" t="s">
        <v>35</v>
      </c>
      <c r="B16" s="31" t="s">
        <v>34</v>
      </c>
      <c r="C16" s="30">
        <f>SUM(C4:C13)</f>
        <v>0</v>
      </c>
      <c r="D16" s="31" t="s">
        <v>34</v>
      </c>
      <c r="E16" s="30">
        <f>SUM(E4:E13)</f>
        <v>0</v>
      </c>
      <c r="F16" s="31" t="s">
        <v>34</v>
      </c>
      <c r="G16" s="30">
        <f>SUM(G4:G13)</f>
        <v>0</v>
      </c>
      <c r="H16" s="31" t="s">
        <v>34</v>
      </c>
      <c r="I16" s="30">
        <f>SUM(I4:I13)</f>
        <v>0</v>
      </c>
      <c r="J16" s="1"/>
      <c r="K16" s="1"/>
      <c r="L16" s="30"/>
      <c r="M16" s="1"/>
      <c r="N16" s="1"/>
      <c r="O16" s="1"/>
    </row>
    <row r="17" spans="1:15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9" spans="1:15" x14ac:dyDescent="0.3">
      <c r="A19" s="61" t="s">
        <v>145</v>
      </c>
    </row>
    <row r="20" spans="1:15" x14ac:dyDescent="0.3">
      <c r="A20" s="63" t="s">
        <v>147</v>
      </c>
      <c r="B20" s="70"/>
      <c r="C20" s="71"/>
      <c r="D20" s="71"/>
      <c r="E20" s="71"/>
      <c r="F20" s="71"/>
      <c r="G20" s="71"/>
      <c r="H20" s="71"/>
      <c r="I20" s="71"/>
    </row>
    <row r="21" spans="1:15" x14ac:dyDescent="0.3">
      <c r="A21" s="63" t="s">
        <v>148</v>
      </c>
      <c r="B21" s="70"/>
      <c r="C21" s="72"/>
      <c r="D21" s="72"/>
      <c r="E21" s="72"/>
      <c r="F21" s="72"/>
      <c r="G21" s="72"/>
      <c r="H21" s="72"/>
      <c r="I21" s="72"/>
    </row>
    <row r="22" spans="1:15" x14ac:dyDescent="0.3">
      <c r="A22" s="63" t="s">
        <v>149</v>
      </c>
      <c r="B22" s="70"/>
      <c r="C22" s="72"/>
      <c r="D22" s="72"/>
      <c r="E22" s="72"/>
      <c r="F22" s="72"/>
      <c r="G22" s="72"/>
      <c r="H22" s="72"/>
      <c r="I22" s="72"/>
    </row>
    <row r="23" spans="1:15" x14ac:dyDescent="0.3">
      <c r="A23" s="63" t="s">
        <v>150</v>
      </c>
      <c r="B23" s="70"/>
      <c r="C23" s="72"/>
      <c r="D23" s="72"/>
      <c r="E23" s="72"/>
      <c r="F23" s="72"/>
      <c r="G23" s="72"/>
      <c r="H23" s="72"/>
      <c r="I23" s="72"/>
    </row>
    <row r="24" spans="1:15" x14ac:dyDescent="0.3">
      <c r="A24" s="64" t="s">
        <v>151</v>
      </c>
    </row>
    <row r="25" spans="1:15" x14ac:dyDescent="0.3">
      <c r="A25" s="65" t="s">
        <v>144</v>
      </c>
    </row>
    <row r="26" spans="1:15" x14ac:dyDescent="0.3">
      <c r="A26" s="68"/>
    </row>
    <row r="27" spans="1:15" x14ac:dyDescent="0.3">
      <c r="A27" s="68" t="s">
        <v>191</v>
      </c>
      <c r="B27" s="6"/>
    </row>
    <row r="28" spans="1:15" x14ac:dyDescent="0.3">
      <c r="A28" s="68" t="s">
        <v>192</v>
      </c>
      <c r="B28" s="6"/>
    </row>
    <row r="29" spans="1:15" x14ac:dyDescent="0.3">
      <c r="A29" s="68" t="s">
        <v>193</v>
      </c>
    </row>
    <row r="30" spans="1:15" x14ac:dyDescent="0.3">
      <c r="A30" s="68" t="s">
        <v>202</v>
      </c>
    </row>
    <row r="31" spans="1:15" x14ac:dyDescent="0.3">
      <c r="A31" s="68" t="s">
        <v>187</v>
      </c>
    </row>
    <row r="32" spans="1:15" x14ac:dyDescent="0.3">
      <c r="A32" s="68" t="s">
        <v>188</v>
      </c>
    </row>
    <row r="33" spans="1:1" x14ac:dyDescent="0.3">
      <c r="A33" s="68" t="s">
        <v>189</v>
      </c>
    </row>
    <row r="34" spans="1:1" x14ac:dyDescent="0.3">
      <c r="A34" s="68" t="s">
        <v>190</v>
      </c>
    </row>
    <row r="35" spans="1:1" x14ac:dyDescent="0.3">
      <c r="A35" s="68" t="s">
        <v>203</v>
      </c>
    </row>
    <row r="36" spans="1:1" x14ac:dyDescent="0.3">
      <c r="A36" s="68" t="s">
        <v>204</v>
      </c>
    </row>
    <row r="37" spans="1:1" x14ac:dyDescent="0.3">
      <c r="A37" s="68" t="s">
        <v>205</v>
      </c>
    </row>
    <row r="38" spans="1:1" x14ac:dyDescent="0.3">
      <c r="A38" s="68" t="s">
        <v>201</v>
      </c>
    </row>
    <row r="39" spans="1:1" x14ac:dyDescent="0.3">
      <c r="A39" s="68" t="s">
        <v>206</v>
      </c>
    </row>
  </sheetData>
  <mergeCells count="8">
    <mergeCell ref="B20:I20"/>
    <mergeCell ref="B21:I21"/>
    <mergeCell ref="B22:I22"/>
    <mergeCell ref="B23:I23"/>
    <mergeCell ref="B2:C2"/>
    <mergeCell ref="D2:E2"/>
    <mergeCell ref="F2:G2"/>
    <mergeCell ref="H2:I2"/>
  </mergeCells>
  <phoneticPr fontId="11" type="noConversion"/>
  <pageMargins left="0.7" right="0.7" top="0.75" bottom="0.75" header="0.3" footer="0.3"/>
  <pageSetup orientation="portrait" verticalDpi="0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37"/>
  <sheetViews>
    <sheetView workbookViewId="0">
      <pane ySplit="1140" activePane="bottomLeft"/>
      <selection pane="bottomLeft" activeCell="E36" sqref="E36"/>
    </sheetView>
  </sheetViews>
  <sheetFormatPr defaultColWidth="8.88671875" defaultRowHeight="14.4" x14ac:dyDescent="0.3"/>
  <cols>
    <col min="1" max="1" width="39.88671875" customWidth="1"/>
    <col min="2" max="2" width="4.44140625" customWidth="1"/>
    <col min="3" max="3" width="9.6640625" customWidth="1"/>
    <col min="4" max="4" width="4.44140625" customWidth="1"/>
    <col min="5" max="5" width="9.6640625" customWidth="1"/>
    <col min="6" max="6" width="4.44140625" customWidth="1"/>
    <col min="7" max="7" width="9.6640625" customWidth="1"/>
    <col min="8" max="8" width="4.44140625" customWidth="1"/>
    <col min="9" max="9" width="9.6640625" customWidth="1"/>
    <col min="10" max="10" width="4.44140625" customWidth="1"/>
    <col min="11" max="11" width="9.6640625" customWidth="1"/>
    <col min="12" max="12" width="4.44140625" customWidth="1"/>
    <col min="13" max="13" width="9.6640625" customWidth="1"/>
    <col min="15" max="15" width="8.88671875" customWidth="1"/>
    <col min="16" max="16" width="11.44140625" bestFit="1" customWidth="1"/>
  </cols>
  <sheetData>
    <row r="1" spans="1:15" ht="30" customHeight="1" x14ac:dyDescent="0.25">
      <c r="A1" s="61" t="s">
        <v>146</v>
      </c>
      <c r="B1" s="75" t="s">
        <v>103</v>
      </c>
      <c r="C1" s="75"/>
      <c r="D1" s="75" t="s">
        <v>104</v>
      </c>
      <c r="E1" s="75"/>
      <c r="F1" s="75" t="s">
        <v>105</v>
      </c>
      <c r="G1" s="75"/>
      <c r="H1" s="76" t="s">
        <v>106</v>
      </c>
      <c r="I1" s="77"/>
      <c r="J1" s="75" t="s">
        <v>107</v>
      </c>
      <c r="K1" s="75"/>
      <c r="L1" s="75" t="s">
        <v>108</v>
      </c>
      <c r="M1" s="75"/>
      <c r="N1" s="75" t="s">
        <v>0</v>
      </c>
      <c r="O1" s="75"/>
    </row>
    <row r="2" spans="1:15" ht="15" x14ac:dyDescent="0.25">
      <c r="A2" s="40" t="s">
        <v>2</v>
      </c>
      <c r="B2" s="5" t="s">
        <v>32</v>
      </c>
      <c r="C2" s="22" t="s">
        <v>7</v>
      </c>
      <c r="D2" s="5" t="s">
        <v>32</v>
      </c>
      <c r="E2" s="22" t="s">
        <v>7</v>
      </c>
      <c r="F2" s="5" t="s">
        <v>32</v>
      </c>
      <c r="G2" s="22" t="s">
        <v>7</v>
      </c>
      <c r="H2" s="48" t="s">
        <v>32</v>
      </c>
      <c r="I2" s="22" t="s">
        <v>7</v>
      </c>
      <c r="J2" s="5" t="s">
        <v>32</v>
      </c>
      <c r="K2" s="22" t="s">
        <v>7</v>
      </c>
      <c r="L2" s="5" t="s">
        <v>32</v>
      </c>
      <c r="M2" s="22" t="s">
        <v>7</v>
      </c>
      <c r="N2" s="5" t="s">
        <v>32</v>
      </c>
      <c r="O2" s="22" t="s">
        <v>7</v>
      </c>
    </row>
    <row r="3" spans="1:15" ht="15" x14ac:dyDescent="0.25">
      <c r="A3" s="15" t="s">
        <v>54</v>
      </c>
      <c r="B3" s="7" t="s">
        <v>55</v>
      </c>
      <c r="C3" s="23"/>
      <c r="D3" s="7"/>
      <c r="E3" s="23"/>
      <c r="F3" s="7"/>
      <c r="G3" s="23"/>
      <c r="H3" s="17"/>
      <c r="I3" s="23"/>
      <c r="J3" s="7"/>
      <c r="K3" s="23"/>
      <c r="L3" s="7">
        <v>2</v>
      </c>
      <c r="M3" s="23"/>
      <c r="O3" s="25"/>
    </row>
    <row r="4" spans="1:15" ht="15" x14ac:dyDescent="0.25">
      <c r="A4" s="15" t="s">
        <v>56</v>
      </c>
      <c r="B4" s="7"/>
      <c r="C4" s="23"/>
      <c r="D4" s="7"/>
      <c r="E4" s="23"/>
      <c r="F4" s="7"/>
      <c r="G4" s="23"/>
      <c r="H4" s="17"/>
      <c r="I4" s="23"/>
      <c r="J4" s="7"/>
      <c r="K4" s="23"/>
      <c r="L4" s="7">
        <v>1</v>
      </c>
      <c r="M4" s="23"/>
      <c r="O4" s="25"/>
    </row>
    <row r="5" spans="1:15" ht="15" x14ac:dyDescent="0.25">
      <c r="A5" s="49" t="s">
        <v>57</v>
      </c>
      <c r="B5" s="20"/>
      <c r="C5" s="24"/>
      <c r="D5" s="20"/>
      <c r="E5" s="24"/>
      <c r="F5" s="20"/>
      <c r="G5" s="24"/>
      <c r="H5" s="20"/>
      <c r="I5" s="24"/>
      <c r="J5" s="20"/>
      <c r="K5" s="24"/>
      <c r="L5" s="20">
        <v>1</v>
      </c>
      <c r="M5" s="24"/>
      <c r="N5" s="9"/>
      <c r="O5" s="37"/>
    </row>
    <row r="6" spans="1:15" ht="15" x14ac:dyDescent="0.25">
      <c r="A6" s="16" t="s">
        <v>61</v>
      </c>
      <c r="B6" s="7">
        <v>2</v>
      </c>
      <c r="C6" s="23"/>
      <c r="D6" s="7"/>
      <c r="E6" s="23"/>
      <c r="F6" s="7"/>
      <c r="G6" s="23"/>
      <c r="H6" s="17"/>
      <c r="I6" s="23"/>
      <c r="J6" s="7"/>
      <c r="K6" s="23"/>
      <c r="L6" s="7"/>
      <c r="M6" s="23"/>
      <c r="O6" s="25"/>
    </row>
    <row r="7" spans="1:15" ht="15" x14ac:dyDescent="0.25">
      <c r="A7" s="8" t="s">
        <v>41</v>
      </c>
      <c r="B7" s="7">
        <v>1</v>
      </c>
      <c r="C7" s="23"/>
      <c r="D7" s="7"/>
      <c r="E7" s="23"/>
      <c r="F7" s="7"/>
      <c r="G7" s="23"/>
      <c r="H7" s="17"/>
      <c r="I7" s="23"/>
      <c r="J7" s="7"/>
      <c r="K7" s="23"/>
      <c r="L7" s="7"/>
      <c r="M7" s="23"/>
      <c r="O7" s="25"/>
    </row>
    <row r="8" spans="1:15" ht="15" x14ac:dyDescent="0.25">
      <c r="A8" s="8" t="s">
        <v>42</v>
      </c>
      <c r="B8" s="7">
        <v>2</v>
      </c>
      <c r="C8" s="23"/>
      <c r="D8" s="7"/>
      <c r="E8" s="23"/>
      <c r="F8" s="7"/>
      <c r="G8" s="23"/>
      <c r="H8" s="17"/>
      <c r="I8" s="23"/>
      <c r="J8" s="7"/>
      <c r="K8" s="23"/>
      <c r="L8" s="7"/>
      <c r="M8" s="23"/>
      <c r="O8" s="25"/>
    </row>
    <row r="9" spans="1:15" ht="15" x14ac:dyDescent="0.25">
      <c r="A9" s="8" t="s">
        <v>43</v>
      </c>
      <c r="B9" s="7">
        <v>1</v>
      </c>
      <c r="C9" s="23"/>
      <c r="D9" s="7"/>
      <c r="E9" s="23"/>
      <c r="F9" s="7"/>
      <c r="G9" s="23"/>
      <c r="H9" s="17"/>
      <c r="I9" s="23"/>
      <c r="J9" s="7"/>
      <c r="K9" s="23"/>
      <c r="L9" s="7"/>
      <c r="M9" s="23"/>
      <c r="O9" s="25"/>
    </row>
    <row r="10" spans="1:15" ht="15" x14ac:dyDescent="0.25">
      <c r="A10" s="8" t="s">
        <v>48</v>
      </c>
      <c r="B10" s="7"/>
      <c r="C10" s="23"/>
      <c r="D10" s="7"/>
      <c r="E10" s="23"/>
      <c r="F10" s="7"/>
      <c r="G10" s="23"/>
      <c r="H10" s="17"/>
      <c r="I10" s="23"/>
      <c r="J10" s="7"/>
      <c r="K10" s="23"/>
      <c r="L10" s="7"/>
      <c r="M10" s="23"/>
      <c r="O10" s="25"/>
    </row>
    <row r="11" spans="1:15" ht="15" x14ac:dyDescent="0.25">
      <c r="A11" s="8" t="s">
        <v>49</v>
      </c>
      <c r="B11" s="7"/>
      <c r="C11" s="23"/>
      <c r="D11" s="7"/>
      <c r="E11" s="23"/>
      <c r="F11" s="7"/>
      <c r="G11" s="23"/>
      <c r="H11" s="17"/>
      <c r="I11" s="23"/>
      <c r="J11" s="7"/>
      <c r="K11" s="23"/>
      <c r="L11" s="7"/>
      <c r="M11" s="23"/>
      <c r="O11" s="25"/>
    </row>
    <row r="12" spans="1:15" ht="15" x14ac:dyDescent="0.25">
      <c r="A12" s="8" t="s">
        <v>44</v>
      </c>
      <c r="B12" s="7">
        <v>1</v>
      </c>
      <c r="C12" s="23"/>
      <c r="D12" s="7"/>
      <c r="E12" s="23"/>
      <c r="F12" s="7"/>
      <c r="G12" s="23"/>
      <c r="H12" s="17"/>
      <c r="I12" s="23"/>
      <c r="J12" s="7"/>
      <c r="K12" s="23"/>
      <c r="L12" s="7"/>
      <c r="M12" s="23"/>
      <c r="O12" s="25"/>
    </row>
    <row r="13" spans="1:15" ht="15" x14ac:dyDescent="0.25">
      <c r="A13" s="8" t="s">
        <v>62</v>
      </c>
      <c r="B13" s="7">
        <v>1</v>
      </c>
      <c r="C13" s="23"/>
      <c r="D13" s="7">
        <v>1</v>
      </c>
      <c r="E13" s="23"/>
      <c r="F13" s="7">
        <v>1</v>
      </c>
      <c r="G13" s="23"/>
      <c r="H13" s="17"/>
      <c r="I13" s="23"/>
      <c r="J13" s="7">
        <v>1</v>
      </c>
      <c r="K13" s="23"/>
      <c r="L13" s="7"/>
      <c r="M13" s="23"/>
      <c r="O13" s="25"/>
    </row>
    <row r="14" spans="1:15" ht="15" x14ac:dyDescent="0.25">
      <c r="A14" s="8" t="s">
        <v>45</v>
      </c>
      <c r="B14" s="7">
        <v>1</v>
      </c>
      <c r="C14" s="23"/>
      <c r="D14" s="7">
        <v>1</v>
      </c>
      <c r="E14" s="23"/>
      <c r="F14" s="7">
        <v>1</v>
      </c>
      <c r="G14" s="23"/>
      <c r="H14" s="17"/>
      <c r="I14" s="23"/>
      <c r="J14" s="7">
        <v>1</v>
      </c>
      <c r="K14" s="23"/>
      <c r="L14" s="7"/>
      <c r="M14" s="23"/>
      <c r="O14" s="25"/>
    </row>
    <row r="15" spans="1:15" ht="15" x14ac:dyDescent="0.25">
      <c r="A15" s="50" t="s">
        <v>46</v>
      </c>
      <c r="B15" s="20">
        <v>1</v>
      </c>
      <c r="C15" s="24"/>
      <c r="D15" s="20"/>
      <c r="E15" s="24"/>
      <c r="F15" s="20"/>
      <c r="G15" s="24"/>
      <c r="H15" s="20"/>
      <c r="I15" s="24"/>
      <c r="J15" s="20"/>
      <c r="K15" s="24"/>
      <c r="L15" s="20"/>
      <c r="M15" s="24"/>
      <c r="N15" s="9"/>
      <c r="O15" s="37"/>
    </row>
    <row r="16" spans="1:15" ht="28.8" x14ac:dyDescent="0.3">
      <c r="A16" s="8" t="s">
        <v>63</v>
      </c>
      <c r="B16" s="7">
        <v>1</v>
      </c>
      <c r="C16" s="23"/>
      <c r="D16" s="7"/>
      <c r="E16" s="23"/>
      <c r="F16" s="7"/>
      <c r="G16" s="23"/>
      <c r="H16" s="17"/>
      <c r="I16" s="23"/>
      <c r="J16" s="7"/>
      <c r="K16" s="23"/>
      <c r="L16" s="7"/>
      <c r="M16" s="23"/>
      <c r="O16" s="25"/>
    </row>
    <row r="17" spans="1:18" ht="15" x14ac:dyDescent="0.25">
      <c r="A17" s="50" t="s">
        <v>47</v>
      </c>
      <c r="B17" s="20" t="s">
        <v>109</v>
      </c>
      <c r="C17" s="24"/>
      <c r="D17" s="20"/>
      <c r="E17" s="24"/>
      <c r="F17" s="20"/>
      <c r="G17" s="24"/>
      <c r="H17" s="20"/>
      <c r="I17" s="24"/>
      <c r="J17" s="20"/>
      <c r="K17" s="24"/>
      <c r="L17" s="20"/>
      <c r="M17" s="24"/>
      <c r="N17" s="9"/>
      <c r="O17" s="37"/>
    </row>
    <row r="18" spans="1:18" ht="28.8" x14ac:dyDescent="0.3">
      <c r="A18" s="12" t="s">
        <v>64</v>
      </c>
      <c r="B18" s="17">
        <v>1</v>
      </c>
      <c r="C18" s="23"/>
      <c r="D18" s="7"/>
      <c r="E18" s="23"/>
      <c r="F18" s="7"/>
      <c r="G18" s="23"/>
      <c r="H18" s="17"/>
      <c r="I18" s="23"/>
      <c r="J18" s="7"/>
      <c r="K18" s="23"/>
      <c r="L18" s="7"/>
      <c r="M18" s="23"/>
      <c r="O18" s="25"/>
    </row>
    <row r="19" spans="1:18" ht="15" x14ac:dyDescent="0.25">
      <c r="A19" s="8" t="s">
        <v>60</v>
      </c>
      <c r="B19" s="7"/>
      <c r="C19" s="23"/>
      <c r="D19" s="7">
        <v>1</v>
      </c>
      <c r="E19" s="23"/>
      <c r="F19" s="7">
        <v>1</v>
      </c>
      <c r="G19" s="23"/>
      <c r="H19" s="17">
        <v>1</v>
      </c>
      <c r="I19" s="23"/>
      <c r="J19" s="7">
        <v>1</v>
      </c>
      <c r="K19" s="23"/>
      <c r="L19" s="7"/>
      <c r="M19" s="23"/>
      <c r="O19" s="25"/>
    </row>
    <row r="20" spans="1:18" ht="15" x14ac:dyDescent="0.25">
      <c r="A20" s="8" t="s">
        <v>59</v>
      </c>
      <c r="B20" s="7"/>
      <c r="C20" s="23"/>
      <c r="D20" s="7">
        <v>1</v>
      </c>
      <c r="E20" s="23"/>
      <c r="F20" s="7">
        <v>1</v>
      </c>
      <c r="G20" s="23"/>
      <c r="H20" s="17">
        <v>1</v>
      </c>
      <c r="I20" s="23"/>
      <c r="J20" s="7">
        <v>1</v>
      </c>
      <c r="K20" s="23"/>
      <c r="L20" s="7"/>
      <c r="M20" s="23"/>
      <c r="O20" s="25"/>
    </row>
    <row r="21" spans="1:18" ht="30" x14ac:dyDescent="0.25">
      <c r="A21" s="8" t="s">
        <v>58</v>
      </c>
      <c r="B21" s="7"/>
      <c r="C21" s="23"/>
      <c r="D21" s="7">
        <v>1</v>
      </c>
      <c r="E21" s="23"/>
      <c r="F21" s="7">
        <v>1</v>
      </c>
      <c r="G21" s="23"/>
      <c r="H21" s="17">
        <v>1</v>
      </c>
      <c r="I21" s="23"/>
      <c r="J21" s="7">
        <v>1</v>
      </c>
      <c r="K21" s="23"/>
      <c r="L21" s="7"/>
      <c r="M21" s="23"/>
      <c r="O21" s="25"/>
    </row>
    <row r="22" spans="1:18" x14ac:dyDescent="0.3">
      <c r="A22" s="8" t="s">
        <v>65</v>
      </c>
      <c r="B22" s="7"/>
      <c r="C22" s="23"/>
      <c r="D22" s="7"/>
      <c r="E22" s="23"/>
      <c r="F22" s="7"/>
      <c r="G22" s="23"/>
      <c r="H22" s="17"/>
      <c r="I22" s="23"/>
      <c r="J22" s="7" t="s">
        <v>55</v>
      </c>
      <c r="K22" s="23"/>
      <c r="L22" s="7"/>
      <c r="M22" s="23"/>
      <c r="O22" s="25"/>
    </row>
    <row r="23" spans="1:18" x14ac:dyDescent="0.3">
      <c r="A23" s="8" t="s">
        <v>66</v>
      </c>
      <c r="B23" s="7"/>
      <c r="C23" s="23"/>
      <c r="D23" s="7"/>
      <c r="E23" s="23"/>
      <c r="F23" s="7"/>
      <c r="G23" s="23"/>
      <c r="H23" s="17"/>
      <c r="I23" s="23"/>
      <c r="J23" s="7"/>
      <c r="K23" s="23"/>
      <c r="L23" s="7"/>
      <c r="M23" s="23"/>
      <c r="O23" s="25"/>
    </row>
    <row r="24" spans="1:18" x14ac:dyDescent="0.3">
      <c r="A24" s="14" t="s">
        <v>50</v>
      </c>
      <c r="B24" s="18"/>
      <c r="C24" s="23"/>
      <c r="D24" s="17">
        <v>1</v>
      </c>
      <c r="E24" s="23"/>
      <c r="F24" s="17">
        <v>1</v>
      </c>
      <c r="G24" s="23"/>
      <c r="H24" s="17">
        <v>1</v>
      </c>
      <c r="I24" s="23"/>
      <c r="J24" s="17">
        <v>1</v>
      </c>
      <c r="K24" s="23"/>
      <c r="L24" s="17"/>
      <c r="M24" s="23"/>
      <c r="N24" s="13"/>
      <c r="O24" s="25"/>
      <c r="P24" s="13"/>
    </row>
    <row r="25" spans="1:18" x14ac:dyDescent="0.3">
      <c r="A25" s="14" t="s">
        <v>67</v>
      </c>
      <c r="B25" s="18"/>
      <c r="C25" s="23"/>
      <c r="D25" s="17">
        <v>1</v>
      </c>
      <c r="E25" s="23"/>
      <c r="F25" s="17">
        <v>1</v>
      </c>
      <c r="G25" s="23"/>
      <c r="H25" s="17">
        <v>1</v>
      </c>
      <c r="I25" s="23"/>
      <c r="J25" s="17">
        <v>1</v>
      </c>
      <c r="K25" s="23"/>
      <c r="L25" s="17"/>
      <c r="M25" s="23"/>
      <c r="N25" s="13"/>
      <c r="O25" s="25"/>
      <c r="P25" s="13"/>
    </row>
    <row r="26" spans="1:18" x14ac:dyDescent="0.3">
      <c r="A26" s="10" t="s">
        <v>53</v>
      </c>
      <c r="B26" s="19"/>
      <c r="C26" s="24"/>
      <c r="D26" s="20"/>
      <c r="E26" s="24"/>
      <c r="F26" s="20"/>
      <c r="G26" s="24"/>
      <c r="H26" s="20"/>
      <c r="I26" s="24"/>
      <c r="J26" s="20"/>
      <c r="K26" s="24"/>
      <c r="L26" s="20"/>
      <c r="M26" s="24"/>
      <c r="N26" s="9"/>
      <c r="O26" s="37"/>
      <c r="P26" s="9"/>
      <c r="Q26" s="9"/>
      <c r="R26" s="9"/>
    </row>
    <row r="27" spans="1:18" x14ac:dyDescent="0.3">
      <c r="A27" s="11" t="s">
        <v>51</v>
      </c>
      <c r="C27" s="27">
        <f>SUM(C3:C26)</f>
        <v>0</v>
      </c>
      <c r="E27" s="27">
        <f>SUM(E3:E26)</f>
        <v>0</v>
      </c>
      <c r="F27" s="21"/>
      <c r="G27" s="27">
        <f>SUM(G3:G26)</f>
        <v>0</v>
      </c>
      <c r="H27" s="13"/>
      <c r="I27" s="27">
        <f>SUM(I3:I26)</f>
        <v>0</v>
      </c>
      <c r="K27" s="25">
        <f>SUM(K3:K26)</f>
        <v>0</v>
      </c>
      <c r="M27" s="25">
        <f>SUM(M3:M26)</f>
        <v>0</v>
      </c>
      <c r="P27" s="51">
        <f>SUM(C27:M27)*3</f>
        <v>0</v>
      </c>
    </row>
    <row r="28" spans="1:18" x14ac:dyDescent="0.3">
      <c r="A28" s="11" t="s">
        <v>8</v>
      </c>
      <c r="C28" s="26"/>
      <c r="E28" s="25"/>
      <c r="G28" s="25"/>
      <c r="H28" s="13"/>
      <c r="I28" s="25"/>
      <c r="K28" s="25"/>
      <c r="M28" s="25"/>
      <c r="P28" s="6">
        <f>SUM(C28:M28)</f>
        <v>0</v>
      </c>
    </row>
    <row r="29" spans="1:18" x14ac:dyDescent="0.3">
      <c r="A29" s="11" t="s">
        <v>141</v>
      </c>
      <c r="P29" s="6"/>
    </row>
    <row r="30" spans="1:18" x14ac:dyDescent="0.3">
      <c r="A30" s="11" t="s">
        <v>142</v>
      </c>
      <c r="P30" s="6"/>
    </row>
    <row r="31" spans="1:18" x14ac:dyDescent="0.3">
      <c r="A31" s="11" t="s">
        <v>68</v>
      </c>
      <c r="P31" s="6"/>
    </row>
    <row r="33" spans="1:5" x14ac:dyDescent="0.3">
      <c r="A33" s="11" t="s">
        <v>165</v>
      </c>
      <c r="C33" s="61" t="s">
        <v>167</v>
      </c>
      <c r="D33" s="61"/>
      <c r="E33" s="61" t="s">
        <v>168</v>
      </c>
    </row>
    <row r="34" spans="1:5" x14ac:dyDescent="0.3">
      <c r="A34" s="11" t="s">
        <v>166</v>
      </c>
      <c r="C34">
        <v>300</v>
      </c>
      <c r="E34" t="s">
        <v>169</v>
      </c>
    </row>
    <row r="35" spans="1:5" x14ac:dyDescent="0.3">
      <c r="A35" s="11" t="s">
        <v>171</v>
      </c>
      <c r="C35" t="s">
        <v>172</v>
      </c>
      <c r="E35" t="s">
        <v>169</v>
      </c>
    </row>
    <row r="36" spans="1:5" x14ac:dyDescent="0.3">
      <c r="A36" s="11" t="s">
        <v>173</v>
      </c>
      <c r="C36" t="s">
        <v>174</v>
      </c>
      <c r="E36" t="s">
        <v>169</v>
      </c>
    </row>
    <row r="37" spans="1:5" x14ac:dyDescent="0.3">
      <c r="A37" s="11" t="s">
        <v>0</v>
      </c>
      <c r="C37">
        <v>20</v>
      </c>
      <c r="E37" t="s">
        <v>170</v>
      </c>
    </row>
  </sheetData>
  <mergeCells count="7">
    <mergeCell ref="N1:O1"/>
    <mergeCell ref="B1:C1"/>
    <mergeCell ref="D1:E1"/>
    <mergeCell ref="F1:G1"/>
    <mergeCell ref="J1:K1"/>
    <mergeCell ref="L1:M1"/>
    <mergeCell ref="H1:I1"/>
  </mergeCells>
  <phoneticPr fontId="11" type="noConversion"/>
  <pageMargins left="0.7" right="0.7" top="0.75" bottom="0.75" header="0.3" footer="0.3"/>
  <pageSetup orientation="portrait" verticalDpi="0"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A21" sqref="A21"/>
    </sheetView>
  </sheetViews>
  <sheetFormatPr defaultRowHeight="14.4" x14ac:dyDescent="0.3"/>
  <cols>
    <col min="1" max="1" width="34" customWidth="1"/>
  </cols>
  <sheetData>
    <row r="1" spans="1:12" x14ac:dyDescent="0.3">
      <c r="A1" s="38" t="s">
        <v>186</v>
      </c>
      <c r="B1" s="1"/>
      <c r="C1" s="30"/>
      <c r="D1" s="1"/>
      <c r="E1" s="1"/>
      <c r="F1" s="1"/>
      <c r="G1" s="1"/>
      <c r="H1" s="1"/>
      <c r="I1" s="1"/>
      <c r="J1" s="1"/>
      <c r="K1" s="1"/>
      <c r="L1" s="1"/>
    </row>
    <row r="2" spans="1:12" x14ac:dyDescent="0.3">
      <c r="A2" s="33" t="s">
        <v>85</v>
      </c>
      <c r="B2" s="1"/>
      <c r="C2" s="30">
        <f>'Conf Requirements'!C16*0.24</f>
        <v>0</v>
      </c>
      <c r="D2" s="1"/>
      <c r="E2" s="30">
        <f>'Conf Requirements'!E16*0.24</f>
        <v>0</v>
      </c>
      <c r="F2" s="1"/>
      <c r="G2" s="30">
        <f>'Conf Requirements'!G16*0.24</f>
        <v>0</v>
      </c>
      <c r="H2" s="1"/>
      <c r="I2" s="30">
        <f>'Conf Requirements'!I16*0.24</f>
        <v>0</v>
      </c>
      <c r="J2" s="1"/>
      <c r="K2" s="1"/>
      <c r="L2" s="30">
        <f>SUM(C2:G2)</f>
        <v>0</v>
      </c>
    </row>
    <row r="3" spans="1:12" ht="15" x14ac:dyDescent="0.25">
      <c r="A3" s="33" t="s">
        <v>86</v>
      </c>
      <c r="B3" s="1"/>
      <c r="C3" s="30"/>
      <c r="D3" s="1"/>
      <c r="E3" s="30"/>
      <c r="F3" s="1"/>
      <c r="G3" s="30"/>
      <c r="H3" s="1"/>
      <c r="I3" s="1"/>
      <c r="J3" s="1"/>
      <c r="K3" s="1"/>
      <c r="L3" s="30">
        <f>SUM(C3:G3)</f>
        <v>0</v>
      </c>
    </row>
    <row r="4" spans="1:12" ht="15" x14ac:dyDescent="0.25">
      <c r="A4" s="38" t="s">
        <v>6</v>
      </c>
      <c r="B4" s="30">
        <f>SUM(C1:G3)</f>
        <v>0</v>
      </c>
      <c r="C4" s="1"/>
      <c r="D4" s="1"/>
      <c r="E4" s="1"/>
      <c r="F4" s="1"/>
      <c r="G4" s="1"/>
      <c r="H4" s="1"/>
      <c r="I4" s="1"/>
      <c r="J4" s="1"/>
      <c r="K4" s="1"/>
      <c r="L4" s="1"/>
    </row>
    <row r="6" spans="1:12" ht="15" x14ac:dyDescent="0.25">
      <c r="A6" s="40" t="s">
        <v>1</v>
      </c>
    </row>
    <row r="7" spans="1:12" ht="15" x14ac:dyDescent="0.25">
      <c r="A7" s="1" t="s">
        <v>31</v>
      </c>
      <c r="B7" s="73" t="s">
        <v>10</v>
      </c>
      <c r="C7" s="74"/>
      <c r="D7" s="73" t="s">
        <v>80</v>
      </c>
      <c r="E7" s="74"/>
      <c r="F7" s="73" t="s">
        <v>81</v>
      </c>
      <c r="G7" s="74"/>
      <c r="H7" s="73" t="s">
        <v>82</v>
      </c>
      <c r="I7" s="74"/>
      <c r="J7" s="52"/>
      <c r="K7" s="53"/>
    </row>
    <row r="8" spans="1:12" ht="15" x14ac:dyDescent="0.25">
      <c r="A8" s="1" t="s">
        <v>98</v>
      </c>
      <c r="B8" s="1"/>
      <c r="C8" s="30"/>
      <c r="D8" s="1"/>
      <c r="E8" s="1"/>
      <c r="F8" s="1"/>
      <c r="G8" s="1"/>
      <c r="H8" s="1"/>
      <c r="I8" s="1"/>
      <c r="J8" s="1"/>
      <c r="K8" s="1"/>
    </row>
    <row r="9" spans="1:12" ht="15" x14ac:dyDescent="0.25">
      <c r="A9" s="1" t="s">
        <v>99</v>
      </c>
      <c r="B9" s="1"/>
      <c r="C9" s="30"/>
      <c r="D9" s="1"/>
      <c r="E9" s="1"/>
      <c r="F9" s="1"/>
      <c r="G9" s="1"/>
      <c r="H9" s="1"/>
      <c r="I9" s="1"/>
      <c r="J9" s="1"/>
      <c r="K9" s="1"/>
    </row>
    <row r="10" spans="1:12" ht="15" x14ac:dyDescent="0.25">
      <c r="A10" s="1" t="s">
        <v>100</v>
      </c>
      <c r="B10" s="1"/>
      <c r="C10" s="30"/>
      <c r="D10" s="1"/>
      <c r="E10" s="1"/>
      <c r="F10" s="1"/>
      <c r="G10" s="1"/>
      <c r="H10" s="1"/>
      <c r="I10" s="1"/>
      <c r="J10" s="1"/>
      <c r="K10" s="1"/>
    </row>
    <row r="11" spans="1:12" ht="15" x14ac:dyDescent="0.25">
      <c r="A11" s="1" t="s">
        <v>178</v>
      </c>
      <c r="B11" s="1"/>
      <c r="C11" s="30"/>
      <c r="D11" s="1"/>
      <c r="E11" s="1"/>
      <c r="F11" s="1"/>
      <c r="G11" s="1"/>
      <c r="H11" s="1"/>
      <c r="I11" s="1"/>
      <c r="J11" s="1"/>
      <c r="K11" s="1"/>
    </row>
    <row r="12" spans="1:12" ht="15" x14ac:dyDescent="0.25">
      <c r="A12" s="1" t="s">
        <v>101</v>
      </c>
      <c r="B12" s="1"/>
      <c r="C12" s="30"/>
      <c r="D12" s="1"/>
      <c r="E12" s="30"/>
      <c r="F12" s="1"/>
      <c r="G12" s="30"/>
      <c r="H12" s="1"/>
      <c r="I12" s="1"/>
      <c r="J12" s="1"/>
      <c r="K12" s="1"/>
    </row>
    <row r="13" spans="1:12" ht="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2" ht="15" x14ac:dyDescent="0.25">
      <c r="A14" s="33" t="s">
        <v>71</v>
      </c>
      <c r="B14" s="30">
        <f>SUM(C8:C12)+E12+G12</f>
        <v>0</v>
      </c>
      <c r="C14" s="1"/>
      <c r="D14" s="1"/>
      <c r="E14" s="1"/>
      <c r="F14" s="1"/>
      <c r="G14" s="1"/>
      <c r="H14" s="1"/>
      <c r="I14" s="1"/>
      <c r="J14" s="1"/>
      <c r="K14" s="1"/>
    </row>
    <row r="15" spans="1:12" ht="15" x14ac:dyDescent="0.25">
      <c r="A15" s="1" t="s">
        <v>102</v>
      </c>
      <c r="B15" s="39">
        <f>B14*0.24</f>
        <v>0</v>
      </c>
      <c r="C15" s="1"/>
      <c r="D15" s="1"/>
      <c r="E15" s="1"/>
      <c r="F15" s="1"/>
      <c r="G15" s="1"/>
      <c r="H15" s="1"/>
      <c r="I15" s="1"/>
      <c r="J15" s="1"/>
      <c r="K15" s="1"/>
    </row>
    <row r="16" spans="1:12" x14ac:dyDescent="0.3">
      <c r="A16" s="1" t="s">
        <v>143</v>
      </c>
      <c r="B16" s="39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3">
      <c r="A18" s="1" t="s">
        <v>70</v>
      </c>
      <c r="B18" s="30">
        <f>SUM(B14:B17)</f>
        <v>0</v>
      </c>
      <c r="C18" s="1"/>
      <c r="D18" s="1"/>
      <c r="E18" s="1"/>
      <c r="F18" s="1"/>
      <c r="G18" s="1"/>
      <c r="H18" s="1"/>
      <c r="I18" s="1"/>
      <c r="J18" s="1"/>
      <c r="K18" s="1"/>
    </row>
    <row r="20" spans="1:11" x14ac:dyDescent="0.3">
      <c r="A20" s="40" t="s">
        <v>140</v>
      </c>
    </row>
    <row r="21" spans="1:11" ht="28.8" x14ac:dyDescent="0.3">
      <c r="A21" s="29" t="s">
        <v>19</v>
      </c>
      <c r="B21" s="1" t="s">
        <v>27</v>
      </c>
      <c r="C21" s="1"/>
      <c r="D21" s="1"/>
      <c r="E21" s="1" t="s">
        <v>20</v>
      </c>
      <c r="F21" s="66" t="s">
        <v>21</v>
      </c>
      <c r="G21" s="1" t="s">
        <v>22</v>
      </c>
      <c r="H21" s="1" t="s">
        <v>23</v>
      </c>
    </row>
    <row r="22" spans="1:11" x14ac:dyDescent="0.3">
      <c r="A22" s="79" t="s">
        <v>24</v>
      </c>
      <c r="B22" s="1" t="s">
        <v>30</v>
      </c>
      <c r="C22" s="1"/>
      <c r="D22" s="1"/>
      <c r="E22" s="78">
        <v>300</v>
      </c>
      <c r="F22" s="1"/>
      <c r="G22" s="3"/>
      <c r="H22" s="2"/>
    </row>
    <row r="23" spans="1:11" x14ac:dyDescent="0.3">
      <c r="A23" s="79"/>
      <c r="B23" s="1" t="s">
        <v>28</v>
      </c>
      <c r="C23" s="1"/>
      <c r="D23" s="1"/>
      <c r="E23" s="78"/>
      <c r="F23" s="1"/>
      <c r="G23" s="2"/>
      <c r="H23" s="2"/>
    </row>
    <row r="24" spans="1:11" x14ac:dyDescent="0.3">
      <c r="A24" s="78" t="s">
        <v>110</v>
      </c>
      <c r="B24" s="1" t="s">
        <v>30</v>
      </c>
      <c r="C24" s="1"/>
      <c r="D24" s="1"/>
      <c r="E24" s="78">
        <v>80</v>
      </c>
      <c r="F24" s="1"/>
      <c r="G24" s="2"/>
      <c r="H24" s="2"/>
    </row>
    <row r="25" spans="1:11" x14ac:dyDescent="0.3">
      <c r="A25" s="78"/>
      <c r="B25" s="1" t="s">
        <v>28</v>
      </c>
      <c r="C25" s="1"/>
      <c r="D25" s="1"/>
      <c r="E25" s="78"/>
      <c r="F25" s="1"/>
      <c r="G25" s="2"/>
      <c r="H25" s="2"/>
    </row>
    <row r="26" spans="1:11" x14ac:dyDescent="0.3">
      <c r="A26" s="78" t="s">
        <v>111</v>
      </c>
      <c r="B26" s="1" t="s">
        <v>30</v>
      </c>
      <c r="C26" s="1"/>
      <c r="D26" s="1"/>
      <c r="E26" s="78">
        <v>80</v>
      </c>
      <c r="F26" s="1"/>
      <c r="G26" s="2"/>
      <c r="H26" s="2"/>
    </row>
    <row r="27" spans="1:11" x14ac:dyDescent="0.3">
      <c r="A27" s="78"/>
      <c r="B27" s="1" t="s">
        <v>28</v>
      </c>
      <c r="C27" s="1"/>
      <c r="D27" s="1"/>
      <c r="E27" s="78"/>
      <c r="F27" s="1"/>
      <c r="G27" s="2"/>
      <c r="H27" s="2"/>
    </row>
    <row r="28" spans="1:11" x14ac:dyDescent="0.3">
      <c r="A28" s="78" t="s">
        <v>25</v>
      </c>
      <c r="B28" s="1" t="s">
        <v>30</v>
      </c>
      <c r="C28" s="1"/>
      <c r="D28" s="1"/>
      <c r="E28" s="78">
        <v>80</v>
      </c>
      <c r="F28" s="1"/>
      <c r="G28" s="2"/>
      <c r="H28" s="2"/>
    </row>
    <row r="29" spans="1:11" x14ac:dyDescent="0.3">
      <c r="A29" s="78"/>
      <c r="B29" s="1" t="s">
        <v>28</v>
      </c>
      <c r="C29" s="1"/>
      <c r="D29" s="1"/>
      <c r="E29" s="78"/>
      <c r="F29" s="1"/>
      <c r="G29" s="2"/>
      <c r="H29" s="2"/>
    </row>
    <row r="30" spans="1:11" x14ac:dyDescent="0.3">
      <c r="A30" s="78" t="s">
        <v>26</v>
      </c>
      <c r="B30" s="1" t="s">
        <v>30</v>
      </c>
      <c r="C30" s="1"/>
      <c r="D30" s="1"/>
      <c r="E30" s="78">
        <v>80</v>
      </c>
      <c r="F30" s="1"/>
      <c r="G30" s="2"/>
      <c r="H30" s="2"/>
    </row>
    <row r="31" spans="1:11" x14ac:dyDescent="0.3">
      <c r="A31" s="78"/>
      <c r="B31" s="1" t="s">
        <v>28</v>
      </c>
      <c r="C31" s="1"/>
      <c r="D31" s="1"/>
      <c r="E31" s="78"/>
      <c r="F31" s="1"/>
      <c r="G31" s="2"/>
      <c r="H31" s="2"/>
    </row>
    <row r="32" spans="1:11" x14ac:dyDescent="0.3">
      <c r="A32" s="78" t="s">
        <v>176</v>
      </c>
      <c r="B32" s="1" t="s">
        <v>30</v>
      </c>
      <c r="C32" s="1"/>
      <c r="D32" s="1"/>
      <c r="E32" s="78">
        <v>20</v>
      </c>
      <c r="F32" s="1"/>
      <c r="G32" s="2"/>
      <c r="H32" s="2"/>
    </row>
    <row r="33" spans="1:8" x14ac:dyDescent="0.3">
      <c r="A33" s="78"/>
      <c r="B33" s="1" t="s">
        <v>28</v>
      </c>
      <c r="C33" s="1"/>
      <c r="D33" s="1"/>
      <c r="E33" s="78"/>
      <c r="F33" s="1"/>
      <c r="G33" s="2"/>
      <c r="H33" s="2"/>
    </row>
    <row r="34" spans="1:8" x14ac:dyDescent="0.3">
      <c r="A34" s="38" t="s">
        <v>29</v>
      </c>
      <c r="B34" s="1"/>
      <c r="C34" s="1"/>
      <c r="D34" s="1"/>
      <c r="E34" s="1"/>
      <c r="F34" s="1"/>
      <c r="G34" s="1"/>
      <c r="H34" s="4">
        <f>SUM(H22:H27)</f>
        <v>0</v>
      </c>
    </row>
  </sheetData>
  <mergeCells count="16">
    <mergeCell ref="B7:C7"/>
    <mergeCell ref="D7:E7"/>
    <mergeCell ref="F7:G7"/>
    <mergeCell ref="H7:I7"/>
    <mergeCell ref="A28:A29"/>
    <mergeCell ref="E28:E29"/>
    <mergeCell ref="A30:A31"/>
    <mergeCell ref="E30:E31"/>
    <mergeCell ref="A32:A33"/>
    <mergeCell ref="E32:E33"/>
    <mergeCell ref="A22:A23"/>
    <mergeCell ref="E22:E23"/>
    <mergeCell ref="A24:A25"/>
    <mergeCell ref="E24:E25"/>
    <mergeCell ref="A26:A27"/>
    <mergeCell ref="E26:E2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Summary</vt:lpstr>
      <vt:lpstr>Event Coordinator tasks</vt:lpstr>
      <vt:lpstr>Demo night</vt:lpstr>
      <vt:lpstr>Conf Requirements</vt:lpstr>
      <vt:lpstr>Conf_AV Req</vt:lpstr>
      <vt:lpstr>labor</vt:lpstr>
      <vt:lpstr>'Conf Requirements'!Print_Area</vt:lpstr>
      <vt:lpstr>'Conf_AV Req'!Print_Area</vt:lpstr>
      <vt:lpstr>'Demo night'!Print_Area</vt:lpstr>
      <vt:lpstr>'Event Coordinator tasks'!Print_Area</vt:lpstr>
      <vt:lpstr>Summary!Print_Area</vt:lpstr>
    </vt:vector>
  </TitlesOfParts>
  <Company>Starwood Hotels and Resorts Worldwide,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Shields, Pamela</dc:creator>
  <cp:lastModifiedBy>Henry Yeh</cp:lastModifiedBy>
  <cp:lastPrinted>2012-04-30T18:13:25Z</cp:lastPrinted>
  <dcterms:created xsi:type="dcterms:W3CDTF">2012-02-20T15:13:50Z</dcterms:created>
  <dcterms:modified xsi:type="dcterms:W3CDTF">2013-08-23T15:23:48Z</dcterms:modified>
</cp:coreProperties>
</file>